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\Documents\PRZETARGI\2018\271.1\13 - zakup energii elektrycznej\"/>
    </mc:Choice>
  </mc:AlternateContent>
  <bookViews>
    <workbookView xWindow="0" yWindow="0" windowWidth="21600" windowHeight="9135" tabRatio="693" activeTab="4"/>
  </bookViews>
  <sheets>
    <sheet name="Podsumowanie" sheetId="5" r:id="rId1"/>
    <sheet name="Standardy jakościowe" sheetId="10" r:id="rId2"/>
    <sheet name="JednostkiOrganizacyjnePłatnicy" sheetId="11" r:id="rId3"/>
    <sheet name="Zużycie oświetlenie" sheetId="12" r:id="rId4"/>
    <sheet name="Zużycie obiekty" sheetId="2" r:id="rId5"/>
  </sheets>
  <externalReferences>
    <externalReference r:id="rId6"/>
  </externalReferences>
  <definedNames>
    <definedName name="_xlnm._FilterDatabase" localSheetId="4" hidden="1">'Zużycie obiekty'!$A$9:$U$63</definedName>
    <definedName name="_xlnm._FilterDatabase" localSheetId="3" hidden="1">'Zużycie oświetlenie'!$A$9:$U$22</definedName>
  </definedNames>
  <calcPr calcId="152511"/>
  <pivotCaches>
    <pivotCache cacheId="0" r:id="rId7"/>
    <pivotCache cacheId="1" r:id="rId8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6" i="12" l="1"/>
  <c r="N25" i="12"/>
  <c r="E26" i="12"/>
  <c r="D26" i="12"/>
  <c r="E25" i="12"/>
  <c r="D25" i="12"/>
  <c r="N11" i="12" l="1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10" i="1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10" i="2"/>
</calcChain>
</file>

<file path=xl/sharedStrings.xml><?xml version="1.0" encoding="utf-8"?>
<sst xmlns="http://schemas.openxmlformats.org/spreadsheetml/2006/main" count="1137" uniqueCount="327">
  <si>
    <t>Ulica</t>
  </si>
  <si>
    <t>Miejscowość</t>
  </si>
  <si>
    <t>Kod pocztowy</t>
  </si>
  <si>
    <t>Poczta</t>
  </si>
  <si>
    <t>Numer PPE</t>
  </si>
  <si>
    <t>Numer licznika</t>
  </si>
  <si>
    <t xml:space="preserve">Taryfa </t>
  </si>
  <si>
    <t>Moc umowna</t>
  </si>
  <si>
    <t>C11</t>
  </si>
  <si>
    <t>Załącznik nr 1 do SIWZ</t>
  </si>
  <si>
    <t>SZCZEGÓŁOWY OPIS PRZEDMIOTU ZAMÓWIENIA</t>
  </si>
  <si>
    <t xml:space="preserve">Standardy jakościowe odnoszące się do wszystkich istotnych cech przedmiotu zamówienia 
(art. 91 ust. 2a ustawy PZP)
</t>
  </si>
  <si>
    <t xml:space="preserve">a) Standardy (parametry) jakościowe energii elektrycznej dostarczanej do odbiorcy końcowego (Zamawiającego) </t>
  </si>
  <si>
    <t>b) Standardy jakościowe obsługi odbiorcy końcowego (Zamawiającego)</t>
  </si>
  <si>
    <t>NIP</t>
  </si>
  <si>
    <t>2. Obiekty i budynki</t>
  </si>
  <si>
    <t>Suma końcowa</t>
  </si>
  <si>
    <t>Taryfa</t>
  </si>
  <si>
    <t>Nabywca</t>
  </si>
  <si>
    <t>Odbiorca</t>
  </si>
  <si>
    <t>1. Oświetlenie uliczne</t>
  </si>
  <si>
    <t>C12a</t>
  </si>
  <si>
    <t>G11</t>
  </si>
  <si>
    <t>a) Oświetlenie uliczne</t>
  </si>
  <si>
    <t>b) Obiekty i budynki</t>
  </si>
  <si>
    <t>Obecny Sprzedawca</t>
  </si>
  <si>
    <t>Ilość PPE</t>
  </si>
  <si>
    <t>kolejna</t>
  </si>
  <si>
    <t>-</t>
  </si>
  <si>
    <t>1</t>
  </si>
  <si>
    <t>C12b</t>
  </si>
  <si>
    <t>Energa Obrót S.A.</t>
  </si>
  <si>
    <t>Szkoła Podstawowa</t>
  </si>
  <si>
    <t>8</t>
  </si>
  <si>
    <t>15</t>
  </si>
  <si>
    <t>3</t>
  </si>
  <si>
    <t>Polna</t>
  </si>
  <si>
    <t>9</t>
  </si>
  <si>
    <t>C12w</t>
  </si>
  <si>
    <t>Oświetlenie drogowe</t>
  </si>
  <si>
    <t>Magazyn</t>
  </si>
  <si>
    <t>18</t>
  </si>
  <si>
    <t>Czy złożono wypowiedzenie</t>
  </si>
  <si>
    <t>zgodnie z przepisami ustawy z dnia 10 kwietnia 1997 r. Prawo energetyczne (t.j. Dz. U. z 2018 r. poz. 755 z późn. zm.)</t>
  </si>
  <si>
    <t xml:space="preserve">Dostarczana do odbiorcy końcowego (Zamawiającego) energia elektryczna będzie spełniała standardy (parametry jakościowe) określone w obowiązujących przepisach prawa, w szczególności w przepisach:
- ustawy z dnia 10 kwietnia 1997 r. Prawo energetyczne (t.j. Dz. U. z 2018 r. poz. 755 z późn. zm.);
- rozporządzenia Ministra Gospodarki z dnia 4 maja 2007 r. w sprawie szczegółowych warunków funkcjonowania systemu elektroenergetycznego (Dz.U. z 2007 r. Nr 93, poz. 623 z późn. zm.);
- rozporządzenie Ministra Energii z dnia 29 grudnia 2017 r. w sprawie szczegółowych zasad kształtowania i kalkulacji taryf oraz rozliczeń w obrocie energią elektryczną (Dz. U. z 2017 r. poz. 2500).
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</si>
  <si>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2018 r. poz. 755 z późn. zm.);
- rozporządzenia Ministra Gospodarki z dnia 4 maja 2007 r. w sprawie szczegółowych warunków funkcjonowania systemu elektroenergetycznego (Dz.U. z 2007 r. Nr 93, poz. 623 z późn. zm.);
- rozporządzenie Ministra Energii z dnia 29 grudnia 2017 r. w sprawie szczegółowych zasad kształtowania i kalkulacji taryf oraz rozliczeń w obrocie energią elektryczną (Dz. U. z 2017 r. poz. 2500)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</si>
  <si>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Lp.</t>
  </si>
  <si>
    <t>WYKAZ PUNKTÓW POBORU ENERGII ELEKTRYCZNEJ:</t>
  </si>
  <si>
    <t>Gmina Manowo, Manowo 40, 76-015 Manowo</t>
  </si>
  <si>
    <t>Gminny Ośrodek Kultury w Wyszewie, Wyszewo 18, 76-015 Manowo</t>
  </si>
  <si>
    <t>Przedszkole Samorządowe w Rosnowie, Rosnowo 10, 76-042 Rosnowo</t>
  </si>
  <si>
    <t>Kościelna</t>
  </si>
  <si>
    <t>Kretomino</t>
  </si>
  <si>
    <t>75-016</t>
  </si>
  <si>
    <t>Koszalin</t>
  </si>
  <si>
    <t>PL0037530117153684</t>
  </si>
  <si>
    <t>dz. 275/7</t>
  </si>
  <si>
    <t>Kopanica</t>
  </si>
  <si>
    <t>76-015</t>
  </si>
  <si>
    <t>Manowo</t>
  </si>
  <si>
    <t>PL0037530117529257</t>
  </si>
  <si>
    <t>Borowików</t>
  </si>
  <si>
    <t>PL0037530116041521</t>
  </si>
  <si>
    <t>dz. 248/2</t>
  </si>
  <si>
    <t>PL0037530118426812</t>
  </si>
  <si>
    <t>dz. 98/28</t>
  </si>
  <si>
    <t>Wyszewo</t>
  </si>
  <si>
    <t>PL0037530109253137</t>
  </si>
  <si>
    <t>PL0037530116017471</t>
  </si>
  <si>
    <t>76-009</t>
  </si>
  <si>
    <t>PL0037530118024664</t>
  </si>
  <si>
    <t>dz. 227</t>
  </si>
  <si>
    <t>Rosnowo</t>
  </si>
  <si>
    <t>76-042</t>
  </si>
  <si>
    <t>PL0037530000029117</t>
  </si>
  <si>
    <t>Mostowo</t>
  </si>
  <si>
    <t>PL0037530118559073</t>
  </si>
  <si>
    <t>PL0037530119078732</t>
  </si>
  <si>
    <t>71249481</t>
  </si>
  <si>
    <t>dz. 334</t>
  </si>
  <si>
    <t>PL0037530000063405</t>
  </si>
  <si>
    <t>oświetlenie drogowe</t>
  </si>
  <si>
    <t>dz. 207</t>
  </si>
  <si>
    <t>PL0037530000477802</t>
  </si>
  <si>
    <t>Oświetlenie zewnętrzne</t>
  </si>
  <si>
    <t>dz. 234/1</t>
  </si>
  <si>
    <t>75-900</t>
  </si>
  <si>
    <t>PL0037530000521408</t>
  </si>
  <si>
    <t>ENERGA-Operator S.A.</t>
  </si>
  <si>
    <t>Gmina Manowo</t>
  </si>
  <si>
    <t>nie dotyczy</t>
  </si>
  <si>
    <t>Klatka schodowa (potrzeby administracyjne)</t>
  </si>
  <si>
    <t>Bonin</t>
  </si>
  <si>
    <t>PL0037530119322444</t>
  </si>
  <si>
    <t>Klub</t>
  </si>
  <si>
    <t>Grzybnica</t>
  </si>
  <si>
    <t>PL0037530114203571</t>
  </si>
  <si>
    <t>1C</t>
  </si>
  <si>
    <t>PL0037530108933946</t>
  </si>
  <si>
    <t>29</t>
  </si>
  <si>
    <t>PL0037530108958295</t>
  </si>
  <si>
    <t>Zespół sportowo - rekreacyjny "Moje Boisko - Orlik 2012"</t>
  </si>
  <si>
    <t>dz. 266/34</t>
  </si>
  <si>
    <t>PL0037530117847741</t>
  </si>
  <si>
    <t>Boisko sportowe</t>
  </si>
  <si>
    <t>dz. 77</t>
  </si>
  <si>
    <t>PL0037530117190767</t>
  </si>
  <si>
    <t>Mieszkania socjalne</t>
  </si>
  <si>
    <t>11 dz. 22/97</t>
  </si>
  <si>
    <t>75-009</t>
  </si>
  <si>
    <t>PL0037530112949342</t>
  </si>
  <si>
    <t>Klatka schodowa</t>
  </si>
  <si>
    <t>Manowo / Tartak</t>
  </si>
  <si>
    <t>PL0037530116041824</t>
  </si>
  <si>
    <t>19</t>
  </si>
  <si>
    <t>PL0037530116041925</t>
  </si>
  <si>
    <t>28</t>
  </si>
  <si>
    <t>PL0037530116042026</t>
  </si>
  <si>
    <t>Klatka schodowa, kotłownia</t>
  </si>
  <si>
    <t>12</t>
  </si>
  <si>
    <t>PL0037530116042228</t>
  </si>
  <si>
    <t>Ośrodek Zdrowia</t>
  </si>
  <si>
    <t>PL0037530116042329</t>
  </si>
  <si>
    <t>Lokale niemieszkalne</t>
  </si>
  <si>
    <t>37</t>
  </si>
  <si>
    <t>PL0037530118163801</t>
  </si>
  <si>
    <t>Hydrofornia</t>
  </si>
  <si>
    <t>Kopanino</t>
  </si>
  <si>
    <t>PL0037530117145806</t>
  </si>
  <si>
    <t>Stacja wodociągowa</t>
  </si>
  <si>
    <t>Kliszno</t>
  </si>
  <si>
    <t>PL0037530116041723</t>
  </si>
  <si>
    <t>Dęborogi</t>
  </si>
  <si>
    <t>PL0037530116042127</t>
  </si>
  <si>
    <t>Przepompownia ścieków</t>
  </si>
  <si>
    <t>Opieniek</t>
  </si>
  <si>
    <t>dz. 148/5</t>
  </si>
  <si>
    <t>PL0037530118619192</t>
  </si>
  <si>
    <t>Pieczarek</t>
  </si>
  <si>
    <t>dz. 157/16</t>
  </si>
  <si>
    <t>PL0037530118619293</t>
  </si>
  <si>
    <t>Malinowa</t>
  </si>
  <si>
    <t>dz. 372</t>
  </si>
  <si>
    <t>PL0037530118619394</t>
  </si>
  <si>
    <t>Poziomkowa</t>
  </si>
  <si>
    <t>dz. 93/1</t>
  </si>
  <si>
    <t>PL0037530118619495</t>
  </si>
  <si>
    <t>39</t>
  </si>
  <si>
    <t>PL0037530116040814</t>
  </si>
  <si>
    <t>Plac budowy</t>
  </si>
  <si>
    <t>dz. 205/1</t>
  </si>
  <si>
    <t>PL0037530116016360</t>
  </si>
  <si>
    <t>PL0037530116016461</t>
  </si>
  <si>
    <t>Biura</t>
  </si>
  <si>
    <t>PL0037530116016764</t>
  </si>
  <si>
    <t>Urząd Gminy</t>
  </si>
  <si>
    <t>PL0037530116016865</t>
  </si>
  <si>
    <t>Remiza</t>
  </si>
  <si>
    <t>PL0037530116016966</t>
  </si>
  <si>
    <t>197/15</t>
  </si>
  <si>
    <t>PL0037530116017168</t>
  </si>
  <si>
    <t>Klub wiejski</t>
  </si>
  <si>
    <t>Wyszebórz</t>
  </si>
  <si>
    <t>PL0037530116017370</t>
  </si>
  <si>
    <t>Świetlica</t>
  </si>
  <si>
    <t>Kretomińska</t>
  </si>
  <si>
    <t>PL0037530116017572</t>
  </si>
  <si>
    <t>18/4</t>
  </si>
  <si>
    <t>PL0037530116017673</t>
  </si>
  <si>
    <t>Cewlino</t>
  </si>
  <si>
    <t>PL0037530116017774</t>
  </si>
  <si>
    <t>Zespół boisk sportowych "Orlik 2012"</t>
  </si>
  <si>
    <t>PL0037530118522091</t>
  </si>
  <si>
    <t>Pomieszczenie gospodarcze</t>
  </si>
  <si>
    <t>12A</t>
  </si>
  <si>
    <t>PL0037530116042430</t>
  </si>
  <si>
    <t>Budynek techniczny przy stadionie</t>
  </si>
  <si>
    <t>dz. 543</t>
  </si>
  <si>
    <t>PL0037530119078833</t>
  </si>
  <si>
    <t>Potrzeby własne</t>
  </si>
  <si>
    <t>dz. 3/4</t>
  </si>
  <si>
    <t>PL0037530119140467</t>
  </si>
  <si>
    <t>Obiekt sportowy</t>
  </si>
  <si>
    <t>PL0037530119247470</t>
  </si>
  <si>
    <t>Grzybniczka</t>
  </si>
  <si>
    <t>PL0037530116350810</t>
  </si>
  <si>
    <t>Rewir dzielnicowy</t>
  </si>
  <si>
    <t>58C</t>
  </si>
  <si>
    <t>PL0037530109088641</t>
  </si>
  <si>
    <t xml:space="preserve">Przepompownia ścieków </t>
  </si>
  <si>
    <t>PL0037530116237036</t>
  </si>
  <si>
    <t>Podświetlenie przejścia dla pieszych</t>
  </si>
  <si>
    <t>Koszalińska</t>
  </si>
  <si>
    <t>dz. 251/2</t>
  </si>
  <si>
    <t>PL0037530000377905</t>
  </si>
  <si>
    <t>dz. 251/3</t>
  </si>
  <si>
    <t>PL0037530000378000</t>
  </si>
  <si>
    <t>dz. 123/9</t>
  </si>
  <si>
    <t>PL0037530000417503</t>
  </si>
  <si>
    <t>budynek socjalny (potrzeby administracyjne)</t>
  </si>
  <si>
    <t xml:space="preserve">76-009 </t>
  </si>
  <si>
    <t>PL0037530000415600</t>
  </si>
  <si>
    <t>dz. 215/2</t>
  </si>
  <si>
    <t xml:space="preserve">Gajewo </t>
  </si>
  <si>
    <t>PL0037530000521304</t>
  </si>
  <si>
    <t>Przedszkole Gminne</t>
  </si>
  <si>
    <t>PL0037530116344847</t>
  </si>
  <si>
    <t>PL0037530114203470</t>
  </si>
  <si>
    <t>PL0037530116200761</t>
  </si>
  <si>
    <t xml:space="preserve">Przedszkole  </t>
  </si>
  <si>
    <t>PL0037530116016562</t>
  </si>
  <si>
    <t>PL0037530116377684</t>
  </si>
  <si>
    <t>03989689</t>
  </si>
  <si>
    <t>03982594</t>
  </si>
  <si>
    <t>Przedszkole Gminne w Boninie</t>
  </si>
  <si>
    <t>Gminny Ośrodek Kultury w Wyszewie</t>
  </si>
  <si>
    <t>Przedszkole Samorządowe w Rosnowie</t>
  </si>
  <si>
    <t>PL0037530000772306</t>
  </si>
  <si>
    <t>PL0037530000565209</t>
  </si>
  <si>
    <t>PL0037530000605803</t>
  </si>
  <si>
    <t>PL0037530000608206</t>
  </si>
  <si>
    <t>PL0037530000770600</t>
  </si>
  <si>
    <t>89285822</t>
  </si>
  <si>
    <t>pierwsza</t>
  </si>
  <si>
    <t>dz. 84/1</t>
  </si>
  <si>
    <t>91699490</t>
  </si>
  <si>
    <t>Boisko</t>
  </si>
  <si>
    <t>dz. 105</t>
  </si>
  <si>
    <t>90583573</t>
  </si>
  <si>
    <t>dz. 82/17</t>
  </si>
  <si>
    <t>91698842</t>
  </si>
  <si>
    <t>dz. 93/6</t>
  </si>
  <si>
    <t>89298309</t>
  </si>
  <si>
    <t>83419369</t>
  </si>
  <si>
    <t>480037530115036761</t>
  </si>
  <si>
    <t>00118561</t>
  </si>
  <si>
    <t>Przedszkole Bonin</t>
  </si>
  <si>
    <t>1 m.2</t>
  </si>
  <si>
    <t>03989732</t>
  </si>
  <si>
    <t>91381845</t>
  </si>
  <si>
    <t>70352919</t>
  </si>
  <si>
    <t>72070402</t>
  </si>
  <si>
    <t>83767964</t>
  </si>
  <si>
    <t>dz. 45/</t>
  </si>
  <si>
    <t>93919311</t>
  </si>
  <si>
    <t>91242592</t>
  </si>
  <si>
    <t>91386084</t>
  </si>
  <si>
    <t>70797578</t>
  </si>
  <si>
    <t>40</t>
  </si>
  <si>
    <t>89298577</t>
  </si>
  <si>
    <t>dz. 217</t>
  </si>
  <si>
    <t>90567696</t>
  </si>
  <si>
    <t>91196024</t>
  </si>
  <si>
    <t>Policko</t>
  </si>
  <si>
    <t>97-570</t>
  </si>
  <si>
    <t>66416</t>
  </si>
  <si>
    <t>90711501</t>
  </si>
  <si>
    <t>03932460</t>
  </si>
  <si>
    <t>3989454</t>
  </si>
  <si>
    <t>91386048</t>
  </si>
  <si>
    <t>17 "A"</t>
  </si>
  <si>
    <t>90584385</t>
  </si>
  <si>
    <t>91386072</t>
  </si>
  <si>
    <t>90712546</t>
  </si>
  <si>
    <t>94118247</t>
  </si>
  <si>
    <t>03982565</t>
  </si>
  <si>
    <t>03932611</t>
  </si>
  <si>
    <t>03967245</t>
  </si>
  <si>
    <t>190825</t>
  </si>
  <si>
    <t>dz.293</t>
  </si>
  <si>
    <t>03966969</t>
  </si>
  <si>
    <t>03989466</t>
  </si>
  <si>
    <t>dz. 224/7</t>
  </si>
  <si>
    <t>21332276</t>
  </si>
  <si>
    <t>83767973</t>
  </si>
  <si>
    <t>91195081</t>
  </si>
  <si>
    <t>00182481</t>
  </si>
  <si>
    <t>91027919</t>
  </si>
  <si>
    <t>Plaża</t>
  </si>
  <si>
    <t>231/10</t>
  </si>
  <si>
    <t>PL0037530118364366</t>
  </si>
  <si>
    <t>94484076</t>
  </si>
  <si>
    <t>8"D"</t>
  </si>
  <si>
    <t>91386111</t>
  </si>
  <si>
    <t>75-950</t>
  </si>
  <si>
    <t>83768060</t>
  </si>
  <si>
    <t>90567807</t>
  </si>
  <si>
    <t>11</t>
  </si>
  <si>
    <t>89298718</t>
  </si>
  <si>
    <t>72067727</t>
  </si>
  <si>
    <t>00127182</t>
  </si>
  <si>
    <t>91205353</t>
  </si>
  <si>
    <t>90654333</t>
  </si>
  <si>
    <t>91677882</t>
  </si>
  <si>
    <t>83419065</t>
  </si>
  <si>
    <t>Przedszkole Gminne w Boninie, Bonin 3, 76-009 Bonin</t>
  </si>
  <si>
    <t>03969641</t>
  </si>
  <si>
    <t>Szkoła Podstawowa w Manowie, Manowo 37A, 76-015 Manowo</t>
  </si>
  <si>
    <t>37A</t>
  </si>
  <si>
    <t>03989414</t>
  </si>
  <si>
    <t>Szkoła Podstawowa w Manowie</t>
  </si>
  <si>
    <t>10</t>
  </si>
  <si>
    <t>72067653</t>
  </si>
  <si>
    <t>Szkoła Podstawowa im. 26 Pułku Lotnictwa Myśliwskiego, Rosnowo 34, 76-042 Rosnowo</t>
  </si>
  <si>
    <t>Szkoła Podstawowa im. 26 Pułku Lotnictwa Myśliwskiego</t>
  </si>
  <si>
    <t>nie</t>
  </si>
  <si>
    <t>Przedmiotem zamówienia jest dostawa energii elektrycznej w okresie od 01.01.2019 r. do 31.12.2020 r.</t>
  </si>
  <si>
    <t>NA POTRZEBY GMINY MANOWO I JEDNOSTEK ORGANIZACYJNYCH NALEŻĄCYCH DO GMINY MANOWO</t>
  </si>
  <si>
    <t>Boisko sportowo-rekreacyjne</t>
  </si>
  <si>
    <t>a) Oświetlenie uliczne - 17  punktów poboru energii elektrycznej</t>
  </si>
  <si>
    <t>b) Obiekty i budynki - 54 punktów poboru energii elektrycznej</t>
  </si>
  <si>
    <t>1. Zakres  zamówienia obejmuje dostawę energii elektrycznej do 71 punktów poboru energii elektrycznej:</t>
  </si>
  <si>
    <t>2. Całkowite szacunkowe zużycie energii elektrycznej [MWh] w okresie od 01.01.2019 roku do 31.12.2020 roku wynosi 799,268 MWh w następującym podziale :</t>
  </si>
  <si>
    <t>Nazwa punktu poboru energii elektrycznej</t>
  </si>
  <si>
    <t>Numer</t>
  </si>
  <si>
    <t>OSD</t>
  </si>
  <si>
    <t>Łączne zużycie energii elektrycznej [MWh] w okresie obowiązywania umowy</t>
  </si>
  <si>
    <t>Zużycie energii elektrycznej [MWh] w okresie obowiązywania umowy w I strefie</t>
  </si>
  <si>
    <t>Zużycie energii elektrycznej [MWh] w okresie obowiązywania umowy w II strefie</t>
  </si>
  <si>
    <t>Termin rozpoczęcia dostawy</t>
  </si>
  <si>
    <t>Zmiana sprzedawcy</t>
  </si>
  <si>
    <t xml:space="preserve">Zużycie energii elektrycznej [MWh] w okresie obowiązywania umowy w I strefie </t>
  </si>
  <si>
    <t xml:space="preserve">Zużycie energii elektrycznej [MWh] w okresie obowiązywania umowy w II strefie </t>
  </si>
  <si>
    <t xml:space="preserve">Zużycie energii elektrycznej [MWh] w okresie obowiązywania umowy </t>
  </si>
  <si>
    <t>PL0037530000785608</t>
  </si>
  <si>
    <t>PL0037530000838207</t>
  </si>
  <si>
    <t>Lokal użytkowy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</si>
</sst>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0.000"/>
    <numFmt numFmtId="165" formatCode="[$-415]General"/>
    <numFmt numFmtId="166" formatCode="0.0"/>
  </numFmts>
  <fonts count="19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4" fontId="14" fillId="0" borderId="0" applyFont="0" applyFill="0" applyBorder="0" applyAlignment="0" applyProtection="0"/>
    <xf numFmtId="165" fontId="18" fillId="0" borderId="0"/>
  </cellStyleXfs>
  <cellXfs count="8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3" borderId="0" xfId="0" applyFont="1" applyFill="1" applyAlignment="1"/>
    <xf numFmtId="0" fontId="9" fillId="3" borderId="0" xfId="0" applyFont="1" applyFill="1" applyAlignment="1"/>
    <xf numFmtId="0" fontId="0" fillId="3" borderId="0" xfId="0" applyFill="1"/>
    <xf numFmtId="0" fontId="8" fillId="3" borderId="0" xfId="0" applyFont="1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4" fontId="0" fillId="3" borderId="0" xfId="0" applyNumberFormat="1" applyFill="1"/>
    <xf numFmtId="14" fontId="10" fillId="0" borderId="1" xfId="0" applyNumberFormat="1" applyFont="1" applyFill="1" applyBorder="1" applyAlignment="1"/>
    <xf numFmtId="0" fontId="10" fillId="0" borderId="1" xfId="0" applyFont="1" applyFill="1" applyBorder="1" applyAlignment="1"/>
    <xf numFmtId="0" fontId="13" fillId="4" borderId="0" xfId="0" applyFont="1" applyFill="1"/>
    <xf numFmtId="44" fontId="0" fillId="3" borderId="0" xfId="2" applyFont="1" applyFill="1"/>
    <xf numFmtId="164" fontId="0" fillId="3" borderId="0" xfId="0" applyNumberFormat="1" applyFill="1"/>
    <xf numFmtId="0" fontId="10" fillId="0" borderId="1" xfId="0" applyFont="1" applyFill="1" applyBorder="1" applyAlignment="1">
      <alignment vertical="center"/>
    </xf>
    <xf numFmtId="14" fontId="10" fillId="0" borderId="1" xfId="0" applyNumberFormat="1" applyFont="1" applyFill="1" applyBorder="1" applyAlignment="1">
      <alignment vertical="center"/>
    </xf>
    <xf numFmtId="0" fontId="0" fillId="4" borderId="0" xfId="0" applyFill="1" applyAlignment="1">
      <alignment horizontal="left"/>
    </xf>
    <xf numFmtId="0" fontId="0" fillId="4" borderId="0" xfId="0" applyNumberFormat="1" applyFill="1"/>
    <xf numFmtId="0" fontId="0" fillId="0" borderId="0" xfId="0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/>
    <xf numFmtId="164" fontId="10" fillId="0" borderId="1" xfId="0" applyNumberFormat="1" applyFont="1" applyFill="1" applyBorder="1" applyAlignment="1"/>
    <xf numFmtId="0" fontId="10" fillId="0" borderId="0" xfId="0" applyFont="1" applyFill="1" applyAlignment="1"/>
    <xf numFmtId="0" fontId="15" fillId="0" borderId="0" xfId="0" applyFont="1" applyFill="1" applyAlignmen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0" fontId="16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/>
    <xf numFmtId="49" fontId="15" fillId="0" borderId="1" xfId="0" applyNumberFormat="1" applyFont="1" applyFill="1" applyBorder="1" applyAlignment="1"/>
    <xf numFmtId="164" fontId="15" fillId="0" borderId="1" xfId="0" applyNumberFormat="1" applyFont="1" applyFill="1" applyBorder="1" applyAlignment="1"/>
    <xf numFmtId="14" fontId="15" fillId="0" borderId="1" xfId="0" applyNumberFormat="1" applyFont="1" applyFill="1" applyBorder="1" applyAlignment="1"/>
    <xf numFmtId="164" fontId="15" fillId="0" borderId="0" xfId="0" applyNumberFormat="1" applyFont="1" applyFill="1" applyAlignment="1"/>
    <xf numFmtId="166" fontId="15" fillId="0" borderId="1" xfId="0" applyNumberFormat="1" applyFont="1" applyFill="1" applyBorder="1" applyAlignment="1"/>
    <xf numFmtId="166" fontId="10" fillId="0" borderId="1" xfId="0" applyNumberFormat="1" applyFont="1" applyFill="1" applyBorder="1" applyAlignment="1"/>
    <xf numFmtId="166" fontId="10" fillId="0" borderId="1" xfId="0" applyNumberFormat="1" applyFont="1" applyFill="1" applyBorder="1" applyAlignment="1">
      <alignment vertical="center"/>
    </xf>
    <xf numFmtId="0" fontId="0" fillId="3" borderId="0" xfId="0" applyFill="1" applyAlignment="1">
      <alignment wrapText="1"/>
    </xf>
    <xf numFmtId="44" fontId="0" fillId="3" borderId="0" xfId="2" applyFont="1" applyFill="1" applyAlignment="1">
      <alignment wrapText="1"/>
    </xf>
    <xf numFmtId="0" fontId="0" fillId="4" borderId="0" xfId="0" applyFill="1"/>
    <xf numFmtId="2" fontId="15" fillId="0" borderId="1" xfId="0" applyNumberFormat="1" applyFont="1" applyFill="1" applyBorder="1" applyAlignment="1"/>
    <xf numFmtId="2" fontId="10" fillId="0" borderId="1" xfId="0" applyNumberFormat="1" applyFont="1" applyFill="1" applyBorder="1" applyAlignment="1"/>
    <xf numFmtId="0" fontId="0" fillId="0" borderId="0" xfId="0" applyFill="1"/>
    <xf numFmtId="164" fontId="0" fillId="0" borderId="0" xfId="0" applyNumberFormat="1" applyFill="1" applyAlignment="1"/>
    <xf numFmtId="0" fontId="0" fillId="0" borderId="0" xfId="0" applyFill="1" applyAlignment="1"/>
    <xf numFmtId="2" fontId="10" fillId="0" borderId="1" xfId="0" applyNumberFormat="1" applyFont="1" applyFill="1" applyBorder="1" applyAlignment="1">
      <alignment vertical="center"/>
    </xf>
    <xf numFmtId="164" fontId="10" fillId="0" borderId="0" xfId="0" applyNumberFormat="1" applyFont="1" applyFill="1" applyAlignment="1"/>
    <xf numFmtId="17" fontId="10" fillId="0" borderId="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5" fillId="0" borderId="1" xfId="0" applyFont="1" applyFill="1" applyBorder="1" applyAlignment="1">
      <alignment vertical="center"/>
    </xf>
    <xf numFmtId="166" fontId="15" fillId="0" borderId="1" xfId="0" applyNumberFormat="1" applyFont="1" applyFill="1" applyBorder="1" applyAlignment="1">
      <alignment wrapText="1"/>
    </xf>
    <xf numFmtId="0" fontId="0" fillId="0" borderId="0" xfId="0" pivotButton="1"/>
    <xf numFmtId="164" fontId="0" fillId="4" borderId="0" xfId="0" applyNumberFormat="1" applyFill="1"/>
    <xf numFmtId="0" fontId="0" fillId="4" borderId="0" xfId="0" applyFill="1" applyAlignment="1">
      <alignment wrapText="1"/>
    </xf>
    <xf numFmtId="0" fontId="11" fillId="0" borderId="0" xfId="0" applyFont="1"/>
    <xf numFmtId="17" fontId="10" fillId="0" borderId="1" xfId="0" applyNumberFormat="1" applyFont="1" applyFill="1" applyBorder="1" applyAlignment="1"/>
    <xf numFmtId="0" fontId="0" fillId="0" borderId="0" xfId="0" applyNumberFormat="1" applyAlignment="1">
      <alignment wrapText="1"/>
    </xf>
    <xf numFmtId="0" fontId="3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left" wrapText="1"/>
    </xf>
    <xf numFmtId="0" fontId="7" fillId="3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4">
    <cellStyle name="Excel Built-in Normal" xfId="3"/>
    <cellStyle name="Normalny" xfId="0" builtinId="0"/>
    <cellStyle name="Normalny 2" xfId="1"/>
    <cellStyle name="Walutowy" xfId="2" builtinId="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wrapText="1" readingOrder="0"/>
    </dxf>
    <dxf>
      <numFmt numFmtId="164" formatCode="0.000"/>
    </dxf>
    <dxf>
      <alignment wrapText="1" readingOrder="0"/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na/Documents/ENERGIA%20ELEKTRYCZNA/Umowy/o&#347;wietlenie%20drogow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19">
          <cell r="D19" t="str">
            <v>dz. 151</v>
          </cell>
          <cell r="E19" t="str">
            <v>Manowo</v>
          </cell>
        </row>
        <row r="21">
          <cell r="D21" t="str">
            <v>dz. 169</v>
          </cell>
          <cell r="E21" t="str">
            <v>Wyszebórz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ksandra Witkowska" refreshedDate="43409.568829629628" createdVersion="5" refreshedVersion="5" minRefreshableVersion="3" recordCount="17">
  <cacheSource type="worksheet">
    <worksheetSource ref="A9:U26" sheet="Zużycie oświetlenie"/>
  </cacheSource>
  <cacheFields count="21">
    <cacheField name="Lp." numFmtId="0">
      <sharedItems containsSemiMixedTypes="0" containsString="0" containsNumber="1" containsInteger="1" minValue="1" maxValue="17"/>
    </cacheField>
    <cacheField name="Nazwa punktu poboru energii elektrycznej" numFmtId="0">
      <sharedItems/>
    </cacheField>
    <cacheField name="Ulica" numFmtId="0">
      <sharedItems/>
    </cacheField>
    <cacheField name="Numer" numFmtId="0">
      <sharedItems containsMixedTypes="1" containsNumber="1" containsInteger="1" minValue="40" maxValue="40"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PPE" numFmtId="49">
      <sharedItems/>
    </cacheField>
    <cacheField name="Numer licznika" numFmtId="49">
      <sharedItems containsMixedTypes="1" containsNumber="1" containsInteger="1" minValue="60396679" maxValue="60396679"/>
    </cacheField>
    <cacheField name="OSD" numFmtId="0">
      <sharedItems/>
    </cacheField>
    <cacheField name="Obecny Sprzedawca" numFmtId="0">
      <sharedItems/>
    </cacheField>
    <cacheField name="Taryfa " numFmtId="0">
      <sharedItems count="2">
        <s v="C12w"/>
        <s v="C12b"/>
      </sharedItems>
    </cacheField>
    <cacheField name="Moc umowna" numFmtId="0">
      <sharedItems containsSemiMixedTypes="0" containsString="0" containsNumber="1" minValue="0.3" maxValue="6"/>
    </cacheField>
    <cacheField name="Łączne zużycie energii elektrycznej [MWh] w okresie obowiązywania umowy" numFmtId="164">
      <sharedItems containsSemiMixedTypes="0" containsString="0" containsNumber="1" minValue="0" maxValue="27.045999999999999"/>
    </cacheField>
    <cacheField name="Zużycie energii elektrycznej [MWh] w okresie obowiązywania umowy w I strefie" numFmtId="164">
      <sharedItems containsSemiMixedTypes="0" containsString="0" containsNumber="1" minValue="0" maxValue="5.89"/>
    </cacheField>
    <cacheField name="Zużycie energii elektrycznej [MWh] w okresie obowiązywania umowy w II strefie" numFmtId="164">
      <sharedItems containsSemiMixedTypes="0" containsString="0" containsNumber="1" minValue="0" maxValue="21.155999999999999"/>
    </cacheField>
    <cacheField name="Termin rozpoczęcia dostawy" numFmtId="14">
      <sharedItems containsSemiMixedTypes="0" containsNonDate="0" containsDate="1" containsString="0" minDate="2019-01-01T00:00:00" maxDate="2019-01-02T00:00:00"/>
    </cacheField>
    <cacheField name="Zmiana sprzedawcy" numFmtId="0">
      <sharedItems/>
    </cacheField>
    <cacheField name="Czy złożono wypowiedzenie" numFmtId="0">
      <sharedItems/>
    </cacheField>
    <cacheField name="Nabywca" numFmtId="0">
      <sharedItems/>
    </cacheField>
    <cacheField name="Odbiorc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leksandra Witkowska" refreshedDate="43409.568886342589" createdVersion="5" refreshedVersion="5" minRefreshableVersion="3" recordCount="54">
  <cacheSource type="worksheet">
    <worksheetSource ref="A9:U63" sheet="Zużycie obiekty"/>
  </cacheSource>
  <cacheFields count="21">
    <cacheField name="Lp." numFmtId="0">
      <sharedItems containsSemiMixedTypes="0" containsString="0" containsNumber="1" containsInteger="1" minValue="1" maxValue="55"/>
    </cacheField>
    <cacheField name="Nazwa punktu poboru energii elektrycznej" numFmtId="0">
      <sharedItems/>
    </cacheField>
    <cacheField name="Ulica" numFmtId="0">
      <sharedItems containsBlank="1"/>
    </cacheField>
    <cacheField name="Numer" numFmtId="0">
      <sharedItems containsMixedTypes="1" containsNumber="1" containsInteger="1" minValue="5" maxValue="34"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PPE" numFmtId="0">
      <sharedItems/>
    </cacheField>
    <cacheField name="Numer licznika" numFmtId="0">
      <sharedItems containsMixedTypes="1" containsNumber="1" containsInteger="1" minValue="9778" maxValue="80776568"/>
    </cacheField>
    <cacheField name="OSD" numFmtId="0">
      <sharedItems/>
    </cacheField>
    <cacheField name="Obecny Sprzedawca" numFmtId="0">
      <sharedItems/>
    </cacheField>
    <cacheField name="Taryfa " numFmtId="0">
      <sharedItems count="3">
        <s v="C11"/>
        <s v="C12a"/>
        <s v="G11"/>
      </sharedItems>
    </cacheField>
    <cacheField name="Moc umowna" numFmtId="0">
      <sharedItems containsMixedTypes="1" containsNumber="1" minValue="0.2" maxValue="40"/>
    </cacheField>
    <cacheField name="Łączne zużycie energii elektrycznej [MWh] w okresie obowiązywania umowy" numFmtId="164">
      <sharedItems containsSemiMixedTypes="0" containsString="0" containsNumber="1" minValue="0" maxValue="70.346000000000004"/>
    </cacheField>
    <cacheField name="Zużycie energii elektrycznej [MWh] w okresie obowiązywania umowy w I strefie" numFmtId="164">
      <sharedItems containsSemiMixedTypes="0" containsString="0" containsNumber="1" minValue="0" maxValue="28.8"/>
    </cacheField>
    <cacheField name="Zużycie energii elektrycznej [MWh] w okresie obowiązywania umowy w II strefie" numFmtId="164">
      <sharedItems containsSemiMixedTypes="0" containsString="0" containsNumber="1" minValue="0" maxValue="51.264000000000003"/>
    </cacheField>
    <cacheField name="Termin rozpoczęcia dostawy" numFmtId="14">
      <sharedItems containsSemiMixedTypes="0" containsNonDate="0" containsDate="1" containsString="0" minDate="2019-01-01T00:00:00" maxDate="2020-01-02T00:00:00"/>
    </cacheField>
    <cacheField name="Zmiana sprzedawcy" numFmtId="0">
      <sharedItems/>
    </cacheField>
    <cacheField name="Czy złożono wypowiedzenie" numFmtId="0">
      <sharedItems/>
    </cacheField>
    <cacheField name="Nabywca" numFmtId="0">
      <sharedItems/>
    </cacheField>
    <cacheField name="Odbiorc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n v="1"/>
    <s v="Oświetlenie drogowe"/>
    <s v="Kościelna"/>
    <n v="40"/>
    <s v="Kretomino"/>
    <s v="75-900"/>
    <s v="Kretomino"/>
    <s v="PL0037530117153684"/>
    <s v="190825"/>
    <s v="ENERGA-Operator S.A."/>
    <s v="Energa Obrót S.A."/>
    <x v="0"/>
    <n v="0.5"/>
    <n v="2.5379999999999998"/>
    <n v="0.61"/>
    <n v="1.9279999999999999"/>
    <d v="2019-01-01T00:00:00"/>
    <s v="kolejna"/>
    <s v="nie dotyczy"/>
    <s v="Gmina Manowo"/>
    <s v="Gmina Manowo"/>
  </r>
  <r>
    <n v="2"/>
    <s v="Oświetlenie drogowe"/>
    <s v="-"/>
    <s v="dz. 275/7"/>
    <s v="Kopanica"/>
    <s v="76-015"/>
    <s v="Manowo"/>
    <s v="PL0037530117529257"/>
    <n v="60396679"/>
    <s v="ENERGA-Operator S.A."/>
    <s v="Energa Obrót S.A."/>
    <x v="0"/>
    <n v="0.5"/>
    <n v="0.748"/>
    <n v="0.33800000000000002"/>
    <n v="0.41"/>
    <d v="2019-01-01T00:00:00"/>
    <s v="kolejna"/>
    <s v="nie dotyczy"/>
    <s v="Gmina Manowo"/>
    <s v="Gmina Manowo"/>
  </r>
  <r>
    <n v="3"/>
    <s v="Oświetlenie drogowe"/>
    <s v="Borowików"/>
    <s v="-"/>
    <s v="Kretomino"/>
    <s v="75-900"/>
    <s v="Kretomino"/>
    <s v="PL0037530116041521"/>
    <s v="3989454"/>
    <s v="ENERGA-Operator S.A."/>
    <s v="Energa Obrót S.A."/>
    <x v="0"/>
    <n v="3"/>
    <n v="27.045999999999999"/>
    <n v="5.89"/>
    <n v="21.155999999999999"/>
    <d v="2019-01-01T00:00:00"/>
    <s v="kolejna"/>
    <s v="nie dotyczy"/>
    <s v="Gmina Manowo"/>
    <s v="Gmina Manowo"/>
  </r>
  <r>
    <n v="4"/>
    <s v="Oświetlenie drogowe"/>
    <s v="Polna"/>
    <s v="dz. 248/2"/>
    <s v="Kretomino"/>
    <s v="75-900"/>
    <s v="Kretomino"/>
    <s v="PL0037530118426812"/>
    <s v="03989466"/>
    <s v="ENERGA-Operator S.A."/>
    <s v="Energa Obrót S.A."/>
    <x v="0"/>
    <n v="6"/>
    <n v="4.8620000000000001"/>
    <n v="1.3839999999999999"/>
    <n v="3.4780000000000002"/>
    <d v="2019-01-01T00:00:00"/>
    <s v="kolejna"/>
    <s v="nie dotyczy"/>
    <s v="Gmina Manowo"/>
    <s v="Gmina Manowo"/>
  </r>
  <r>
    <n v="5"/>
    <s v="Oświetlenie drogowe"/>
    <s v="-"/>
    <s v="dz. 98/28"/>
    <s v="Wyszewo"/>
    <s v="76-015"/>
    <s v="Manowo"/>
    <s v="PL0037530109253137"/>
    <s v="00182481"/>
    <s v="ENERGA-Operator S.A."/>
    <s v="Energa Obrót S.A."/>
    <x v="0"/>
    <n v="0.5"/>
    <n v="2.1339999999999999"/>
    <n v="0.378"/>
    <n v="1.756"/>
    <d v="2019-01-01T00:00:00"/>
    <s v="kolejna"/>
    <s v="nie dotyczy"/>
    <s v="Gmina Manowo"/>
    <s v="Gmina Manowo"/>
  </r>
  <r>
    <n v="6"/>
    <s v="Oświetlenie drogowe"/>
    <s v="-"/>
    <s v="-"/>
    <s v="Policko"/>
    <s v="97-570"/>
    <s v="Policko"/>
    <s v="PL0037530116017471"/>
    <s v="66416"/>
    <s v="ENERGA-Operator S.A."/>
    <s v="Energa Obrót S.A."/>
    <x v="0"/>
    <n v="0.3"/>
    <n v="1.35"/>
    <n v="0.34599999999999997"/>
    <n v="1.004"/>
    <d v="2019-01-01T00:00:00"/>
    <s v="kolejna"/>
    <s v="nie dotyczy"/>
    <s v="Gmina Manowo"/>
    <s v="Gmina Manowo"/>
  </r>
  <r>
    <n v="7"/>
    <s v="Oświetlenie drogowe"/>
    <s v="-"/>
    <s v="dz. 224/7"/>
    <s v="Manowo"/>
    <s v="76-015"/>
    <s v="Manowo"/>
    <s v="PL0037530118024664"/>
    <s v="21332276"/>
    <s v="ENERGA-Operator S.A."/>
    <s v="Energa Obrót S.A."/>
    <x v="0"/>
    <n v="0.5"/>
    <n v="4.0220000000000002"/>
    <n v="0.88"/>
    <n v="3.1419999999999999"/>
    <d v="2019-01-01T00:00:00"/>
    <s v="kolejna"/>
    <s v="nie dotyczy"/>
    <s v="Gmina Manowo"/>
    <s v="Gmina Manowo"/>
  </r>
  <r>
    <n v="8"/>
    <s v="Oświetlenie drogowe"/>
    <s v="-"/>
    <s v="dz. 227"/>
    <s v="Rosnowo"/>
    <s v="76-042"/>
    <s v="Rosnowo"/>
    <s v="PL0037530000029117"/>
    <s v="90712546"/>
    <s v="ENERGA-Operator S.A."/>
    <s v="Energa Obrót S.A."/>
    <x v="0"/>
    <n v="1"/>
    <n v="1.8439999999999999"/>
    <n v="0.38600000000000001"/>
    <n v="1.458"/>
    <d v="2019-01-01T00:00:00"/>
    <s v="kolejna"/>
    <s v="nie dotyczy"/>
    <s v="Gmina Manowo"/>
    <s v="Gmina Manowo"/>
  </r>
  <r>
    <n v="9"/>
    <s v="Oświetlenie drogowe"/>
    <s v="-"/>
    <s v="dz. 217"/>
    <s v="Mostowo"/>
    <s v="76-015"/>
    <s v="Manowo"/>
    <s v="PL0037530118559073"/>
    <s v="90567696"/>
    <s v="ENERGA-Operator S.A."/>
    <s v="Energa Obrót S.A."/>
    <x v="0"/>
    <n v="1"/>
    <n v="6.2140000000000004"/>
    <n v="1.514"/>
    <n v="4.7"/>
    <d v="2019-01-01T00:00:00"/>
    <s v="kolejna"/>
    <s v="nie dotyczy"/>
    <s v="Gmina Manowo"/>
    <s v="Gmina Manowo"/>
  </r>
  <r>
    <n v="10"/>
    <s v="Oświetlenie drogowe"/>
    <s v="-"/>
    <s v="dz. 45/"/>
    <s v="Manowo"/>
    <s v="76-015"/>
    <s v="Manowo"/>
    <s v="PL0037530119078732"/>
    <s v="71249481"/>
    <s v="ENERGA-Operator S.A."/>
    <s v="Energa Obrót S.A."/>
    <x v="0"/>
    <n v="1"/>
    <n v="5.26"/>
    <n v="1.17"/>
    <n v="4.09"/>
    <d v="2019-01-01T00:00:00"/>
    <s v="kolejna"/>
    <s v="nie dotyczy"/>
    <s v="Gmina Manowo"/>
    <s v="Gmina Manowo"/>
  </r>
  <r>
    <n v="11"/>
    <s v="Oświetlenie drogowe"/>
    <s v="-"/>
    <s v="dz. 334"/>
    <s v="Wyszewo"/>
    <s v="76-015"/>
    <s v="Manowo"/>
    <s v="PL0037530000063405"/>
    <s v="72067727"/>
    <s v="ENERGA-Operator S.A."/>
    <s v="Energa Obrót S.A."/>
    <x v="0"/>
    <n v="4"/>
    <n v="7.9539999999999997"/>
    <n v="2.3780000000000001"/>
    <n v="5.5759999999999996"/>
    <d v="2019-01-01T00:00:00"/>
    <s v="kolejna"/>
    <s v="nie dotyczy"/>
    <s v="Gmina Manowo"/>
    <s v="Gmina Manowo"/>
  </r>
  <r>
    <n v="12"/>
    <s v="Oświetlenie drogowe"/>
    <s v="-"/>
    <s v="dz. 207"/>
    <s v="Manowo"/>
    <s v="76-015"/>
    <s v="Manowo"/>
    <s v="PL0037530000477802"/>
    <s v="91205353"/>
    <s v="ENERGA-Operator S.A."/>
    <s v="Energa Obrót S.A."/>
    <x v="1"/>
    <n v="6"/>
    <n v="7.4619999999999997"/>
    <n v="2.35"/>
    <n v="5.1120000000000001"/>
    <d v="2019-01-01T00:00:00"/>
    <s v="kolejna"/>
    <s v="nie dotyczy"/>
    <s v="Gmina Manowo"/>
    <s v="Gmina Manowo"/>
  </r>
  <r>
    <n v="13"/>
    <s v="Oświetlenie zewnętrzne"/>
    <s v="-"/>
    <s v="dz. 234/1"/>
    <s v="Kretomino"/>
    <s v="75-900"/>
    <s v="Kretomino"/>
    <s v="PL0037530000521408"/>
    <s v="90654333"/>
    <s v="ENERGA-Operator S.A."/>
    <s v="Energa Obrót S.A."/>
    <x v="1"/>
    <n v="4"/>
    <n v="4.0359999999999996"/>
    <n v="1.264"/>
    <n v="2.7719999999999998"/>
    <d v="2019-01-01T00:00:00"/>
    <s v="kolejna"/>
    <s v="nie dotyczy"/>
    <s v="Gmina Manowo"/>
    <s v="Gmina Manowo"/>
  </r>
  <r>
    <n v="14"/>
    <s v="Oświetlenie drogowe"/>
    <s v="-"/>
    <s v="dz. 93/6"/>
    <s v="Manowo"/>
    <s v="76-015"/>
    <s v="Manowo"/>
    <s v="PL0037530000772306"/>
    <s v="89298309"/>
    <s v="ENERGA-Operator S.A."/>
    <s v="Energa Obrót S.A."/>
    <x v="0"/>
    <n v="3"/>
    <n v="0"/>
    <n v="0"/>
    <n v="0"/>
    <d v="2019-01-01T00:00:00"/>
    <s v="kolejna"/>
    <s v="nie dotyczy"/>
    <s v="Gmina Manowo"/>
    <s v="Gmina Manowo"/>
  </r>
  <r>
    <n v="15"/>
    <s v="Oświetlenie drogowe"/>
    <s v="-"/>
    <s v="dz. 82/17"/>
    <s v="Manowo"/>
    <s v="76-015"/>
    <s v="Manowo"/>
    <s v="PL0037530000770600"/>
    <s v="91698842"/>
    <s v="ENERGA-Operator S.A."/>
    <s v="Energa Obrót S.A."/>
    <x v="0"/>
    <n v="1"/>
    <n v="0.66200000000000003"/>
    <n v="2.5999999999999999E-2"/>
    <n v="0.63600000000000001"/>
    <d v="2019-01-01T00:00:00"/>
    <s v="kolejna"/>
    <s v="nie dotyczy"/>
    <s v="Gmina Manowo"/>
    <s v="Gmina Manowo"/>
  </r>
  <r>
    <n v="16"/>
    <s v="Oświetlenie drogowe"/>
    <s v="-"/>
    <s v="dz. 151"/>
    <s v="Manowo"/>
    <s v="76-015"/>
    <s v="Manowo"/>
    <s v="PL0037530000785608"/>
    <s v="-"/>
    <s v="ENERGA-Operator S.A."/>
    <s v="Energa Obrót S.A."/>
    <x v="0"/>
    <n v="3"/>
    <n v="5"/>
    <n v="2"/>
    <n v="3"/>
    <d v="2019-01-01T00:00:00"/>
    <s v="kolejna"/>
    <s v="nie dotyczy"/>
    <s v="Gmina Manowo"/>
    <s v="Gmina Manowo"/>
  </r>
  <r>
    <n v="17"/>
    <s v="Oświetlenie drogowe"/>
    <s v="-"/>
    <s v="dz. 169"/>
    <s v="Wyszebórz"/>
    <s v="76-015"/>
    <s v="Manowo"/>
    <s v="PL0037530000838207"/>
    <s v="-"/>
    <s v="ENERGA-Operator S.A."/>
    <s v="Energa Obrót S.A."/>
    <x v="0"/>
    <n v="3"/>
    <n v="5"/>
    <n v="2"/>
    <n v="3"/>
    <d v="2019-01-01T00:00:00"/>
    <s v="kolejna"/>
    <s v="nie dotyczy"/>
    <s v="Gmina Manowo"/>
    <s v="Gmina Manowo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4">
  <r>
    <n v="1"/>
    <s v="Klatka schodowa (potrzeby administracyjne)"/>
    <s v="-"/>
    <s v="11"/>
    <s v="Bonin"/>
    <s v="76-009"/>
    <s v="Bonin"/>
    <s v="PL0037530119322444"/>
    <s v="89298718"/>
    <s v="ENERGA-Operator S.A."/>
    <s v="Energa Obrót S.A."/>
    <x v="0"/>
    <n v="0.2"/>
    <n v="0.318"/>
    <n v="0.318"/>
    <n v="0"/>
    <d v="2019-01-01T00:00:00"/>
    <s v="kolejna"/>
    <s v="nie dotyczy"/>
    <s v="Gmina Manowo"/>
    <s v="Gmina Manowo"/>
  </r>
  <r>
    <n v="2"/>
    <s v="Klub"/>
    <s v="-"/>
    <s v="17 &quot;A&quot;"/>
    <s v="Grzybnica"/>
    <s v="76-015"/>
    <s v="Manowo"/>
    <s v="PL0037530114203571"/>
    <s v="90584385"/>
    <s v="ENERGA-Operator S.A."/>
    <s v="Energa Obrót S.A."/>
    <x v="1"/>
    <n v="8"/>
    <n v="7.1080000000000005"/>
    <n v="1.474"/>
    <n v="5.6340000000000003"/>
    <d v="2019-01-01T00:00:00"/>
    <s v="kolejna"/>
    <s v="nie dotyczy"/>
    <s v="Gmina Manowo"/>
    <s v="Gmina Manowo"/>
  </r>
  <r>
    <n v="3"/>
    <s v="-"/>
    <s v="-"/>
    <s v="1C"/>
    <s v="Rosnowo"/>
    <s v="76-042"/>
    <s v="Rosnowo"/>
    <s v="PL0037530108933946"/>
    <n v="70349365"/>
    <s v="ENERGA-Operator S.A."/>
    <s v="Energa Obrót S.A."/>
    <x v="1"/>
    <n v="4.9000000000000004"/>
    <n v="52.602000000000004"/>
    <n v="10.385999999999999"/>
    <n v="42.216000000000001"/>
    <d v="2019-01-01T00:00:00"/>
    <s v="kolejna"/>
    <s v="nie dotyczy"/>
    <s v="Gmina Manowo"/>
    <s v="Gmina Manowo"/>
  </r>
  <r>
    <n v="4"/>
    <s v="-"/>
    <s v="-"/>
    <s v="29"/>
    <s v="Rosnowo"/>
    <s v="76-042"/>
    <s v="Rosnowo"/>
    <s v="PL0037530108958295"/>
    <s v="70352919"/>
    <s v="ENERGA-Operator S.A."/>
    <s v="Energa Obrót S.A."/>
    <x v="1"/>
    <n v="1.5"/>
    <n v="26.214000000000002"/>
    <n v="4.2619999999999996"/>
    <n v="21.952000000000002"/>
    <d v="2019-01-01T00:00:00"/>
    <s v="kolejna"/>
    <s v="nie dotyczy"/>
    <s v="Gmina Manowo"/>
    <s v="Gmina Manowo"/>
  </r>
  <r>
    <n v="5"/>
    <s v="Zespół sportowo - rekreacyjny &quot;Moje Boisko - Orlik 2012&quot;"/>
    <s v="-"/>
    <s v="dz. 266/34"/>
    <s v="Rosnowo"/>
    <s v="76-042"/>
    <s v="Rosnowo"/>
    <s v="PL0037530117847741"/>
    <s v="03982565"/>
    <s v="ENERGA-Operator S.A."/>
    <s v="Energa Obrót S.A."/>
    <x v="1"/>
    <n v="40"/>
    <n v="33.396000000000001"/>
    <n v="9.0139999999999993"/>
    <n v="24.382000000000001"/>
    <d v="2019-01-01T00:00:00"/>
    <s v="kolejna"/>
    <s v="nie dotyczy"/>
    <s v="Gmina Manowo"/>
    <s v="Gmina Manowo"/>
  </r>
  <r>
    <n v="6"/>
    <s v="Boisko sportowe"/>
    <s v="-"/>
    <s v="dz. 77"/>
    <s v="Rosnowo"/>
    <s v="76-042"/>
    <s v="Rosnowo"/>
    <s v="PL0037530117190767"/>
    <s v="72070402"/>
    <s v="ENERGA-Operator S.A."/>
    <s v="Energa Obrót S.A."/>
    <x v="1"/>
    <n v="7"/>
    <n v="0.12"/>
    <n v="1.7999999999999999E-2"/>
    <n v="0.10199999999999999"/>
    <d v="2019-01-01T00:00:00"/>
    <s v="kolejna"/>
    <s v="nie dotyczy"/>
    <s v="Gmina Manowo"/>
    <s v="Gmina Manowo"/>
  </r>
  <r>
    <n v="7"/>
    <s v="Mieszkania socjalne"/>
    <s v="-"/>
    <s v="11 dz. 22/97"/>
    <s v="Bonin"/>
    <s v="75-009"/>
    <s v="Bonin"/>
    <s v="PL0037530112949342"/>
    <n v="11255906"/>
    <s v="ENERGA-Operator S.A."/>
    <s v="Energa Obrót S.A."/>
    <x v="2"/>
    <n v="11"/>
    <n v="5.024"/>
    <n v="5.024"/>
    <n v="0"/>
    <d v="2019-01-01T00:00:00"/>
    <s v="kolejna"/>
    <s v="nie dotyczy"/>
    <s v="Gmina Manowo"/>
    <s v="Gmina Manowo"/>
  </r>
  <r>
    <n v="8"/>
    <s v="Klatka schodowa"/>
    <s v="-"/>
    <s v="1"/>
    <s v="Manowo / Tartak"/>
    <s v="76-015"/>
    <s v="Manowo"/>
    <s v="PL0037530116041824"/>
    <s v="83767964"/>
    <s v="ENERGA-Operator S.A."/>
    <s v="Energa Obrót S.A."/>
    <x v="1"/>
    <n v="3"/>
    <n v="0.67599999999999993"/>
    <n v="0.20399999999999999"/>
    <n v="0.47199999999999998"/>
    <d v="2019-01-01T00:00:00"/>
    <s v="kolejna"/>
    <s v="nie dotyczy"/>
    <s v="Gmina Manowo"/>
    <s v="Gmina Manowo"/>
  </r>
  <r>
    <n v="9"/>
    <s v="Klatka schodowa"/>
    <s v="-"/>
    <s v="19"/>
    <s v="Manowo"/>
    <s v="76-015"/>
    <s v="Manowo"/>
    <s v="PL0037530116041925"/>
    <n v="60918529"/>
    <s v="ENERGA-Operator S.A."/>
    <s v="Energa Obrót S.A."/>
    <x v="0"/>
    <n v="3"/>
    <n v="2.0739999999999998"/>
    <n v="2.0739999999999998"/>
    <n v="0"/>
    <d v="2019-01-01T00:00:00"/>
    <s v="kolejna"/>
    <s v="nie dotyczy"/>
    <s v="Gmina Manowo"/>
    <s v="Gmina Manowo"/>
  </r>
  <r>
    <n v="10"/>
    <s v="Klatka schodowa"/>
    <s v="-"/>
    <s v="28"/>
    <s v="Manowo"/>
    <s v="76-015"/>
    <s v="Manowo"/>
    <s v="PL0037530116042026"/>
    <n v="39469"/>
    <s v="ENERGA-Operator S.A."/>
    <s v="Energa Obrót S.A."/>
    <x v="2"/>
    <n v="1"/>
    <n v="0.56999999999999995"/>
    <n v="0.56999999999999995"/>
    <n v="0"/>
    <d v="2019-01-01T00:00:00"/>
    <s v="kolejna"/>
    <s v="nie dotyczy"/>
    <s v="Gmina Manowo"/>
    <s v="Gmina Manowo"/>
  </r>
  <r>
    <n v="11"/>
    <s v="Klatka schodowa, kotłownia"/>
    <s v="-"/>
    <s v="12"/>
    <s v="Manowo"/>
    <s v="76-015"/>
    <s v="Manowo"/>
    <s v="PL0037530116042228"/>
    <n v="8211808"/>
    <s v="ENERGA-Operator S.A."/>
    <s v="Energa Obrót S.A."/>
    <x v="0"/>
    <n v="5"/>
    <n v="0.41799999999999998"/>
    <n v="0.41799999999999998"/>
    <n v="0"/>
    <d v="2019-01-01T00:00:00"/>
    <s v="kolejna"/>
    <s v="nie dotyczy"/>
    <s v="Gmina Manowo"/>
    <s v="Gmina Manowo"/>
  </r>
  <r>
    <n v="12"/>
    <s v="Ośrodek Zdrowia"/>
    <s v="-"/>
    <s v="12"/>
    <s v="Manowo"/>
    <s v="76-015"/>
    <s v="Manowo"/>
    <s v="PL0037530116042329"/>
    <s v="03932611"/>
    <s v="ENERGA-Operator S.A."/>
    <s v="Energa Obrót S.A."/>
    <x v="1"/>
    <n v="5"/>
    <n v="5.6820000000000004"/>
    <n v="1.8919999999999999"/>
    <n v="3.79"/>
    <d v="2019-01-01T00:00:00"/>
    <s v="kolejna"/>
    <s v="nie dotyczy"/>
    <s v="Gmina Manowo"/>
    <s v="Gmina Manowo"/>
  </r>
  <r>
    <n v="13"/>
    <s v="Lokale niemieszkalne"/>
    <s v="-"/>
    <s v="37"/>
    <s v="Manowo"/>
    <s v="76-015"/>
    <s v="Manowo"/>
    <s v="PL0037530118163801"/>
    <s v="03989732"/>
    <s v="ENERGA-Operator S.A."/>
    <s v="Energa Obrót S.A."/>
    <x v="1"/>
    <n v="13"/>
    <n v="16.013999999999999"/>
    <n v="4.4720000000000004"/>
    <n v="11.542"/>
    <d v="2019-01-01T00:00:00"/>
    <s v="kolejna"/>
    <s v="nie dotyczy"/>
    <s v="Gmina Manowo"/>
    <s v="Gmina Manowo"/>
  </r>
  <r>
    <n v="14"/>
    <s v="Hydrofornia"/>
    <s v="-"/>
    <s v="-"/>
    <s v="Kopanino"/>
    <s v="76-015"/>
    <s v="Manowo"/>
    <s v="PL0037530117145806"/>
    <s v="91386084"/>
    <s v="ENERGA-Operator S.A."/>
    <s v="Energa Obrót S.A."/>
    <x v="1"/>
    <n v="1.5"/>
    <n v="0.99399999999999999"/>
    <n v="0.316"/>
    <n v="0.67800000000000005"/>
    <d v="2019-01-01T00:00:00"/>
    <s v="kolejna"/>
    <s v="nie dotyczy"/>
    <s v="Gmina Manowo"/>
    <s v="Gmina Manowo"/>
  </r>
  <r>
    <n v="15"/>
    <s v="Stacja wodociągowa"/>
    <s v="-"/>
    <s v="3"/>
    <s v="Kliszno"/>
    <s v="76-015"/>
    <s v="Manowo"/>
    <s v="PL0037530116041723"/>
    <s v="91386072"/>
    <s v="ENERGA-Operator S.A."/>
    <s v="Energa Obrót S.A."/>
    <x v="1"/>
    <n v="6"/>
    <n v="14.167999999999999"/>
    <n v="3.6259999999999999"/>
    <n v="10.542"/>
    <d v="2019-01-01T00:00:00"/>
    <s v="kolejna"/>
    <s v="nie dotyczy"/>
    <s v="Gmina Manowo"/>
    <s v="Gmina Manowo"/>
  </r>
  <r>
    <n v="16"/>
    <s v="Hydrofornia"/>
    <s v="-"/>
    <s v="-"/>
    <s v="Dęborogi"/>
    <s v="76-015"/>
    <s v="Manowo"/>
    <s v="PL0037530116042127"/>
    <s v="91381845"/>
    <s v="ENERGA-Operator S.A."/>
    <s v="Energa Obrót S.A."/>
    <x v="1"/>
    <n v="7"/>
    <n v="3.0140000000000002"/>
    <n v="0.80200000000000005"/>
    <n v="2.2120000000000002"/>
    <d v="2019-01-01T00:00:00"/>
    <s v="kolejna"/>
    <s v="nie dotyczy"/>
    <s v="Gmina Manowo"/>
    <s v="Gmina Manowo"/>
  </r>
  <r>
    <n v="17"/>
    <s v="Przepompownia ścieków"/>
    <s v="Opieniek"/>
    <s v="dz. 148/5"/>
    <s v="Kretomino"/>
    <s v="75-900"/>
    <s v="Kretomino"/>
    <s v="PL0037530118619192"/>
    <s v="91196024"/>
    <s v="ENERGA-Operator S.A."/>
    <s v="Energa Obrót S.A."/>
    <x v="1"/>
    <n v="1.5"/>
    <n v="0.64400000000000002"/>
    <n v="0.188"/>
    <n v="0.45600000000000002"/>
    <d v="2019-01-01T00:00:00"/>
    <s v="kolejna"/>
    <s v="nie dotyczy"/>
    <s v="Gmina Manowo"/>
    <s v="Gmina Manowo"/>
  </r>
  <r>
    <n v="18"/>
    <s v="Przepompownia ścieków"/>
    <s v="Pieczarek"/>
    <s v="dz. 157/16"/>
    <s v="Kretomino"/>
    <s v="75-900"/>
    <s v="Kretomino"/>
    <s v="PL0037530118619293"/>
    <n v="70436995"/>
    <s v="ENERGA-Operator S.A."/>
    <s v="Energa Obrót S.A."/>
    <x v="0"/>
    <n v="1.5"/>
    <n v="1"/>
    <n v="1"/>
    <n v="0"/>
    <d v="2019-01-01T00:00:00"/>
    <s v="kolejna"/>
    <s v="nie dotyczy"/>
    <s v="Gmina Manowo"/>
    <s v="Gmina Manowo"/>
  </r>
  <r>
    <n v="19"/>
    <s v="Przepompownia ścieków"/>
    <s v="Malinowa"/>
    <s v="dz. 372"/>
    <s v="Kretomino"/>
    <s v="75-016"/>
    <s v="Kretomino"/>
    <s v="PL0037530118619394"/>
    <n v="70645220"/>
    <s v="ENERGA-Operator S.A."/>
    <s v="Energa Obrót S.A."/>
    <x v="0"/>
    <n v="1.5"/>
    <n v="8.718"/>
    <n v="8.718"/>
    <n v="0"/>
    <d v="2019-01-01T00:00:00"/>
    <s v="kolejna"/>
    <s v="nie dotyczy"/>
    <s v="Gmina Manowo"/>
    <s v="Gmina Manowo"/>
  </r>
  <r>
    <n v="20"/>
    <s v="Przepompownia ścieków"/>
    <s v="Poziomkowa"/>
    <s v="dz. 93/1"/>
    <s v="Kretomino"/>
    <s v="75-900"/>
    <s v="Kretomino"/>
    <s v="PL0037530118619495"/>
    <s v="70797578"/>
    <s v="ENERGA-Operator S.A."/>
    <s v="Energa Obrót S.A."/>
    <x v="0"/>
    <n v="5"/>
    <n v="25.48"/>
    <n v="25.48"/>
    <n v="0"/>
    <d v="2019-01-01T00:00:00"/>
    <s v="kolejna"/>
    <s v="nie dotyczy"/>
    <s v="Gmina Manowo"/>
    <s v="Gmina Manowo"/>
  </r>
  <r>
    <n v="21"/>
    <s v="Klatka schodowa"/>
    <s v="-"/>
    <s v="39"/>
    <s v="Bonin"/>
    <s v="76-009"/>
    <s v="Bonin"/>
    <s v="PL0037530116040814"/>
    <s v="00127182"/>
    <s v="ENERGA-Operator S.A."/>
    <s v="Energa Obrót S.A."/>
    <x v="2"/>
    <n v="2.2000000000000002"/>
    <n v="1.712"/>
    <n v="1.712"/>
    <n v="0"/>
    <d v="2019-01-01T00:00:00"/>
    <s v="kolejna"/>
    <s v="nie dotyczy"/>
    <s v="Gmina Manowo"/>
    <s v="Gmina Manowo"/>
  </r>
  <r>
    <n v="22"/>
    <s v="Plac budowy"/>
    <s v="-"/>
    <s v="dz. 205/1"/>
    <s v="Rosnowo"/>
    <s v="76-042"/>
    <s v="Rosnowo"/>
    <s v="PL0037530116016360"/>
    <n v="9778"/>
    <s v="ENERGA-Operator S.A."/>
    <s v="Energa Obrót S.A."/>
    <x v="1"/>
    <n v="11.4"/>
    <n v="11.273999999999999"/>
    <n v="1.9019999999999999"/>
    <n v="9.3719999999999999"/>
    <d v="2019-01-01T00:00:00"/>
    <s v="kolejna"/>
    <s v="nie dotyczy"/>
    <s v="Gmina Manowo"/>
    <s v="Gmina Manowo"/>
  </r>
  <r>
    <n v="23"/>
    <s v="Klub"/>
    <s v="-"/>
    <s v="8"/>
    <s v="Rosnowo"/>
    <s v="76-042"/>
    <s v="Rosnowo"/>
    <s v="PL0037530116016461"/>
    <s v="93919311"/>
    <s v="ENERGA-Operator S.A."/>
    <s v="Energa Obrót S.A."/>
    <x v="0"/>
    <n v="40"/>
    <n v="28.8"/>
    <n v="28.8"/>
    <n v="0"/>
    <d v="2019-01-01T00:00:00"/>
    <s v="kolejna"/>
    <s v="nie dotyczy"/>
    <s v="Gmina Manowo"/>
    <s v="Gmina Manowo"/>
  </r>
  <r>
    <n v="24"/>
    <s v="Biura"/>
    <s v="-"/>
    <s v="40"/>
    <s v="Manowo"/>
    <s v="76-015"/>
    <s v="Manowo"/>
    <s v="PL0037530116016764"/>
    <s v="03989689"/>
    <s v="ENERGA-Operator S.A."/>
    <s v="Energa Obrót S.A."/>
    <x v="1"/>
    <n v="16"/>
    <n v="46.957999999999998"/>
    <n v="13.962"/>
    <n v="32.996000000000002"/>
    <d v="2019-01-01T00:00:00"/>
    <s v="kolejna"/>
    <s v="nie dotyczy"/>
    <s v="Gmina Manowo"/>
    <s v="Gmina Manowo"/>
  </r>
  <r>
    <n v="25"/>
    <s v="Urząd Gminy"/>
    <s v="-"/>
    <s v="40"/>
    <s v="Manowo"/>
    <s v="76-015"/>
    <s v="Manowo"/>
    <s v="PL0037530116016865"/>
    <s v="89298577"/>
    <s v="ENERGA-Operator S.A."/>
    <s v="Energa Obrót S.A."/>
    <x v="1"/>
    <n v="13"/>
    <n v="3.09"/>
    <n v="0.96199999999999997"/>
    <n v="2.1280000000000001"/>
    <d v="2019-01-01T00:00:00"/>
    <s v="kolejna"/>
    <s v="nie dotyczy"/>
    <s v="Gmina Manowo"/>
    <s v="Gmina Manowo"/>
  </r>
  <r>
    <n v="26"/>
    <s v="Remiza"/>
    <s v="-"/>
    <s v="-"/>
    <s v="Wyszewo"/>
    <s v="76-015"/>
    <s v="Manowo"/>
    <s v="PL0037530116016966"/>
    <s v="91195081"/>
    <s v="ENERGA-Operator S.A."/>
    <s v="Energa Obrót S.A."/>
    <x v="1"/>
    <n v="13"/>
    <n v="0.51600000000000001"/>
    <n v="0.17799999999999999"/>
    <n v="0.33800000000000002"/>
    <d v="2019-01-01T00:00:00"/>
    <s v="kolejna"/>
    <s v="nie dotyczy"/>
    <s v="Gmina Manowo"/>
    <s v="Gmina Manowo"/>
  </r>
  <r>
    <n v="27"/>
    <s v="Magazyn"/>
    <s v="Polna"/>
    <s v="197/15"/>
    <s v="Kretomino"/>
    <s v="75-016"/>
    <s v="Manowo"/>
    <s v="PL0037530116017168"/>
    <s v="91386048"/>
    <s v="ENERGA-Operator S.A."/>
    <s v="Energa Obrót S.A."/>
    <x v="1"/>
    <n v="8"/>
    <n v="44.370000000000005"/>
    <n v="12.864000000000001"/>
    <n v="31.506"/>
    <d v="2019-01-01T00:00:00"/>
    <s v="kolejna"/>
    <s v="nie dotyczy"/>
    <s v="Gmina Manowo"/>
    <s v="Gmina Manowo"/>
  </r>
  <r>
    <n v="28"/>
    <s v="Klub wiejski"/>
    <s v="-"/>
    <s v="8"/>
    <s v="Wyszebórz"/>
    <s v="76-015"/>
    <s v="Manowo"/>
    <s v="PL0037530116017370"/>
    <s v="91027919"/>
    <s v="ENERGA-Operator S.A."/>
    <s v="Energa Obrót S.A."/>
    <x v="1"/>
    <n v="6"/>
    <n v="32.231999999999999"/>
    <n v="9.0459999999999994"/>
    <n v="23.186"/>
    <d v="2019-01-01T00:00:00"/>
    <s v="kolejna"/>
    <s v="nie dotyczy"/>
    <s v="Gmina Manowo"/>
    <s v="Gmina Manowo"/>
  </r>
  <r>
    <n v="29"/>
    <s v="Świetlica"/>
    <s v="Kretomińska"/>
    <s v="8"/>
    <s v="Kretomino"/>
    <s v="75-900"/>
    <s v="Kretomino"/>
    <s v="PL0037530116017572"/>
    <s v="83767973"/>
    <s v="ENERGA-Operator S.A."/>
    <s v="Energa Obrót S.A."/>
    <x v="1"/>
    <n v="5"/>
    <n v="1.8180000000000001"/>
    <n v="0.57999999999999996"/>
    <n v="1.238"/>
    <d v="2019-01-01T00:00:00"/>
    <s v="kolejna"/>
    <s v="nie dotyczy"/>
    <s v="Gmina Manowo"/>
    <s v="Gmina Manowo"/>
  </r>
  <r>
    <n v="30"/>
    <s v="Klub wiejski"/>
    <s v="-"/>
    <s v="18/4"/>
    <s v="Bonin"/>
    <s v="76-009"/>
    <s v="Bonin"/>
    <s v="PL0037530116017673"/>
    <s v="03932460"/>
    <s v="ENERGA-Operator S.A."/>
    <s v="Energa Obrót S.A."/>
    <x v="1"/>
    <n v="10"/>
    <n v="5.1259999999999994"/>
    <n v="1.444"/>
    <n v="3.6819999999999999"/>
    <d v="2019-01-01T00:00:00"/>
    <s v="kolejna"/>
    <s v="nie dotyczy"/>
    <s v="Gmina Manowo"/>
    <s v="Gmina Manowo"/>
  </r>
  <r>
    <n v="31"/>
    <s v="Świetlica"/>
    <s v="-"/>
    <s v="9"/>
    <s v="Cewlino"/>
    <s v="76-015"/>
    <s v="Manowo"/>
    <s v="PL0037530116017774"/>
    <s v="91242592"/>
    <s v="ENERGA-Operator S.A."/>
    <s v="Energa Obrót S.A."/>
    <x v="1"/>
    <n v="8"/>
    <n v="0.23399999999999999"/>
    <n v="0.06"/>
    <n v="0.17399999999999999"/>
    <d v="2019-01-01T00:00:00"/>
    <s v="kolejna"/>
    <s v="nie dotyczy"/>
    <s v="Gmina Manowo"/>
    <s v="Gmina Manowo"/>
  </r>
  <r>
    <n v="32"/>
    <s v="Zespół boisk sportowych &quot;Orlik 2012&quot;"/>
    <s v="-"/>
    <s v="-"/>
    <s v="Bonin"/>
    <s v="76-009"/>
    <s v="Bonin"/>
    <s v="PL0037530118522091"/>
    <n v="79068"/>
    <s v="ENERGA-Operator S.A."/>
    <s v="Energa Obrót S.A."/>
    <x v="1"/>
    <n v="30"/>
    <n v="42.903999999999996"/>
    <n v="13.352"/>
    <n v="29.552"/>
    <d v="2019-01-01T00:00:00"/>
    <s v="kolejna"/>
    <s v="nie dotyczy"/>
    <s v="Gmina Manowo"/>
    <s v="Gmina Manowo"/>
  </r>
  <r>
    <n v="33"/>
    <s v="Pomieszczenie gospodarcze"/>
    <s v="-"/>
    <s v="12A"/>
    <s v="Manowo"/>
    <s v="76-015"/>
    <s v="Manowo"/>
    <s v="PL0037530116042430"/>
    <s v="03967245"/>
    <s v="ENERGA-Operator S.A."/>
    <s v="Energa Obrót S.A."/>
    <x v="1"/>
    <n v="10"/>
    <n v="70.346000000000004"/>
    <n v="19.082000000000001"/>
    <n v="51.264000000000003"/>
    <d v="2019-01-01T00:00:00"/>
    <s v="kolejna"/>
    <s v="nie dotyczy"/>
    <s v="Gmina Manowo"/>
    <s v="Gmina Manowo"/>
  </r>
  <r>
    <n v="34"/>
    <s v="Budynek techniczny przy stadionie"/>
    <s v="-"/>
    <s v="dz. 543"/>
    <s v="Manowo"/>
    <s v="76-015"/>
    <s v="Manowo"/>
    <s v="PL0037530119078833"/>
    <s v="03982594"/>
    <s v="ENERGA-Operator S.A."/>
    <s v="Energa Obrót S.A."/>
    <x v="1"/>
    <n v="25"/>
    <n v="50.884"/>
    <n v="14.3"/>
    <n v="36.584000000000003"/>
    <d v="2019-01-01T00:00:00"/>
    <s v="kolejna"/>
    <s v="nie dotyczy"/>
    <s v="Gmina Manowo"/>
    <s v="Gmina Manowo"/>
  </r>
  <r>
    <n v="35"/>
    <s v="Potrzeby własne"/>
    <s v="-"/>
    <s v="dz. 3/4"/>
    <s v="Dęborogi"/>
    <s v="76-015"/>
    <s v="Manowo"/>
    <s v="PL0037530119140467"/>
    <n v="80776568"/>
    <s v="ENERGA-Operator S.A."/>
    <s v="Energa Obrót S.A."/>
    <x v="1"/>
    <n v="1"/>
    <n v="0.28000000000000003"/>
    <n v="0.09"/>
    <n v="0.19"/>
    <d v="2019-01-01T00:00:00"/>
    <s v="kolejna"/>
    <s v="nie dotyczy"/>
    <s v="Gmina Manowo"/>
    <s v="Gmina Manowo"/>
  </r>
  <r>
    <n v="36"/>
    <s v="Obiekt sportowy"/>
    <s v="-"/>
    <s v="dz.293"/>
    <s v="Cewlino"/>
    <s v="76-015"/>
    <s v="Manowo"/>
    <s v="PL0037530119247470"/>
    <s v="03966969"/>
    <s v="ENERGA-Operator S.A."/>
    <s v="Energa Obrót S.A."/>
    <x v="1"/>
    <n v="7"/>
    <n v="0.12000000000000001"/>
    <n v="0.02"/>
    <n v="0.1"/>
    <d v="2019-01-01T00:00:00"/>
    <s v="kolejna"/>
    <s v="nie dotyczy"/>
    <s v="Gmina Manowo"/>
    <s v="Gmina Manowo"/>
  </r>
  <r>
    <n v="37"/>
    <s v="Hydrofornia"/>
    <s v="-"/>
    <n v="5"/>
    <s v="Grzybniczka"/>
    <s v="76-015"/>
    <s v="Manowo"/>
    <s v="PL0037530116350810"/>
    <s v="94118247"/>
    <s v="ENERGA-Operator S.A."/>
    <s v="Energa Obrót S.A."/>
    <x v="2"/>
    <n v="4"/>
    <n v="9.0960000000000001"/>
    <n v="9.0960000000000001"/>
    <n v="0"/>
    <d v="2019-01-01T00:00:00"/>
    <s v="kolejna"/>
    <s v="nie dotyczy"/>
    <s v="Gmina Manowo"/>
    <s v="Gmina Manowo"/>
  </r>
  <r>
    <n v="38"/>
    <s v="Rewir dzielnicowy"/>
    <s v="-"/>
    <s v="58C"/>
    <s v="Manowo"/>
    <s v="76-015"/>
    <s v="Manowo"/>
    <s v="PL0037530109088641"/>
    <s v="90711501"/>
    <s v="ENERGA-Operator S.A."/>
    <s v="Energa Obrót S.A."/>
    <x v="1"/>
    <n v="9"/>
    <n v="15.138"/>
    <n v="4.5220000000000002"/>
    <n v="10.616"/>
    <d v="2019-01-01T00:00:00"/>
    <s v="kolejna"/>
    <s v="nie dotyczy"/>
    <s v="Gmina Manowo"/>
    <s v="Gmina Manowo"/>
  </r>
  <r>
    <n v="39"/>
    <s v="Przepompownia ścieków "/>
    <s v="-"/>
    <s v="8&quot;D&quot;"/>
    <s v="Kretomino"/>
    <s v="75-016"/>
    <s v="Kretomino"/>
    <s v="PL0037530116237036"/>
    <s v="91386111"/>
    <s v="ENERGA-Operator S.A."/>
    <s v="Energa Obrót S.A."/>
    <x v="1"/>
    <n v="7"/>
    <n v="9.1260000000000012"/>
    <n v="2.8220000000000001"/>
    <n v="6.3040000000000003"/>
    <d v="2019-01-01T00:00:00"/>
    <s v="kolejna"/>
    <s v="nie dotyczy"/>
    <s v="Gmina Manowo"/>
    <s v="Gmina Manowo"/>
  </r>
  <r>
    <n v="40"/>
    <s v="Podświetlenie przejścia dla pieszych"/>
    <s v="Koszalińska"/>
    <s v="dz. 251/2"/>
    <s v="Kretomino"/>
    <s v="75-950"/>
    <s v="Kretomino"/>
    <s v="PL0037530000377905"/>
    <s v="83768060"/>
    <s v="ENERGA-Operator S.A."/>
    <s v="Energa Obrót S.A."/>
    <x v="1"/>
    <n v="0.5"/>
    <n v="0.70000000000000007"/>
    <n v="0.13800000000000001"/>
    <n v="0.56200000000000006"/>
    <d v="2019-01-01T00:00:00"/>
    <s v="kolejna"/>
    <s v="nie dotyczy"/>
    <s v="Gmina Manowo"/>
    <s v="Gmina Manowo"/>
  </r>
  <r>
    <n v="41"/>
    <s v="Podświetlenie przejścia dla pieszych"/>
    <s v="Koszalińska"/>
    <s v="dz. 251/3"/>
    <s v="Kretomino"/>
    <s v="75-900"/>
    <s v="Koszalin"/>
    <s v="PL0037530000378000"/>
    <s v="83419369"/>
    <s v="ENERGA-Operator S.A."/>
    <s v="Energa Obrót S.A."/>
    <x v="1"/>
    <n v="0.5"/>
    <n v="0.23399999999999999"/>
    <n v="0.06"/>
    <n v="0.17399999999999999"/>
    <d v="2019-01-01T00:00:00"/>
    <s v="kolejna"/>
    <s v="nie dotyczy"/>
    <s v="Gmina Manowo"/>
    <s v="Gmina Manowo"/>
  </r>
  <r>
    <n v="42"/>
    <s v="Przepompownia ścieków"/>
    <s v="-"/>
    <s v="dz. 123/9"/>
    <s v="Kretomino"/>
    <s v="75-016"/>
    <s v="Kretomino"/>
    <s v="PL0037530000417503"/>
    <s v="90567807"/>
    <s v="ENERGA-Operator S.A."/>
    <s v="Energa Obrót S.A."/>
    <x v="1"/>
    <n v="7"/>
    <n v="0.39200000000000002"/>
    <n v="9.4E-2"/>
    <n v="0.29799999999999999"/>
    <d v="2019-01-01T00:00:00"/>
    <s v="kolejna"/>
    <s v="nie dotyczy"/>
    <s v="Gmina Manowo"/>
    <s v="Gmina Manowo"/>
  </r>
  <r>
    <n v="43"/>
    <s v="budynek socjalny (potrzeby administracyjne)"/>
    <s v="-"/>
    <s v="11"/>
    <s v="Bonin"/>
    <s v="76-009 "/>
    <s v="Bonin"/>
    <s v="PL0037530000415600"/>
    <s v="91677882"/>
    <s v="ENERGA-Operator S.A."/>
    <s v="Energa Obrót S.A."/>
    <x v="0"/>
    <n v="3.5"/>
    <n v="0"/>
    <n v="0"/>
    <n v="0"/>
    <d v="2019-01-01T00:00:00"/>
    <s v="kolejna"/>
    <s v="nie dotyczy"/>
    <s v="Gmina Manowo"/>
    <s v="Gmina Manowo"/>
  </r>
  <r>
    <n v="44"/>
    <s v="Potrzeby własne"/>
    <s v="-"/>
    <s v="dz. 215/2"/>
    <s v="Gajewo "/>
    <s v="76-015"/>
    <s v="Manowo"/>
    <s v="PL0037530000521304"/>
    <s v="83419065"/>
    <s v="ENERGA-Operator S.A."/>
    <s v="Energa Obrót S.A."/>
    <x v="1"/>
    <n v="3"/>
    <n v="0.72399999999999998"/>
    <n v="0.13400000000000001"/>
    <n v="0.59"/>
    <d v="2019-01-01T00:00:00"/>
    <s v="kolejna"/>
    <s v="nie dotyczy"/>
    <s v="Gmina Manowo"/>
    <s v="Gmina Manowo"/>
  </r>
  <r>
    <n v="45"/>
    <s v="Plaża"/>
    <m/>
    <s v="231/10"/>
    <s v="Rosnowo"/>
    <s v="76-042"/>
    <s v="Rosnowo"/>
    <s v="PL0037530118364366"/>
    <s v="94484076"/>
    <s v="ENERGA-Operator S.A."/>
    <s v="Energa Obrót S.A."/>
    <x v="1"/>
    <n v="17"/>
    <n v="0.56600000000000006"/>
    <n v="5.1999999999999998E-2"/>
    <n v="0.51400000000000001"/>
    <d v="2020-01-01T00:00:00"/>
    <s v="pierwsza"/>
    <s v="nie"/>
    <s v="Gmina Manowo"/>
    <s v="Gmina Manowo"/>
  </r>
  <r>
    <n v="51"/>
    <s v="Klatka schodowa"/>
    <s v="-"/>
    <s v="15"/>
    <s v="Bonin"/>
    <s v="76-015"/>
    <s v="Manowo"/>
    <s v="PL0037530000565209"/>
    <s v="89285822"/>
    <s v="ENERGA-Operator S.A."/>
    <s v="Energa Obrót S.A."/>
    <x v="2"/>
    <s v="-"/>
    <n v="6.4000000000000001E-2"/>
    <n v="6.4000000000000001E-2"/>
    <n v="0"/>
    <d v="2019-01-01T00:00:00"/>
    <s v="kolejna"/>
    <s v="nie dotyczy"/>
    <s v="Gmina Manowo"/>
    <s v="Gmina Manowo"/>
  </r>
  <r>
    <n v="53"/>
    <s v="Boisko"/>
    <m/>
    <s v="dz. 105"/>
    <s v="Wyszewo"/>
    <s v="76-015"/>
    <s v="Manowo"/>
    <s v="PL0037530000605803"/>
    <s v="90583573"/>
    <s v="ENERGA-Operator S.A."/>
    <s v="Energa Obrót S.A."/>
    <x v="0"/>
    <n v="1"/>
    <n v="1.1419999999999999"/>
    <n v="1.1419999999999999"/>
    <n v="0"/>
    <d v="2019-01-01T00:00:00"/>
    <s v="kolejna"/>
    <s v="nie dotyczy"/>
    <s v="Gmina Manowo"/>
    <s v="Gmina Manowo"/>
  </r>
  <r>
    <n v="54"/>
    <s v="Boisko sportowo-rekreacyjne"/>
    <m/>
    <s v="dz. 84/1"/>
    <s v="Wyszebórz"/>
    <s v="76-015"/>
    <s v="Manowo"/>
    <s v="PL0037530000608206"/>
    <s v="91699490"/>
    <s v="ENERGA-Operator S.A."/>
    <s v="Energa Obrót S.A."/>
    <x v="1"/>
    <n v="8"/>
    <n v="2.194"/>
    <n v="0.42399999999999999"/>
    <n v="1.77"/>
    <d v="2019-01-01T00:00:00"/>
    <s v="kolejna"/>
    <s v="nie dotyczy"/>
    <s v="Gmina Manowo"/>
    <s v="Gmina Manowo"/>
  </r>
  <r>
    <n v="46"/>
    <s v="Przedszkole Gminne"/>
    <s v="-"/>
    <s v="3"/>
    <s v="Bonin"/>
    <s v="76-009"/>
    <s v="Bonin"/>
    <s v="PL0037530116344847"/>
    <s v="03969641"/>
    <s v="ENERGA-Operator S.A."/>
    <s v="Energa Obrót S.A."/>
    <x v="1"/>
    <n v="30"/>
    <n v="26.396000000000001"/>
    <n v="8.9"/>
    <n v="17.495999999999999"/>
    <d v="2019-01-01T00:00:00"/>
    <s v="kolejna"/>
    <s v="nie dotyczy"/>
    <s v="Gmina Manowo"/>
    <s v="Przedszkole Gminne w Boninie"/>
  </r>
  <r>
    <n v="47"/>
    <s v="Szkoła Podstawowa"/>
    <s v="-"/>
    <s v="37A"/>
    <s v="Manowo"/>
    <s v="76-015"/>
    <s v="Manowo"/>
    <s v="PL0037530114203470"/>
    <s v="03989414"/>
    <s v="ENERGA-Operator S.A."/>
    <s v="Energa Obrót S.A."/>
    <x v="1"/>
    <n v="24"/>
    <n v="28.792000000000002"/>
    <n v="10.523999999999999"/>
    <n v="18.268000000000001"/>
    <d v="2019-01-01T00:00:00"/>
    <s v="kolejna"/>
    <s v="nie dotyczy"/>
    <s v="Gmina Manowo"/>
    <s v="Szkoła Podstawowa w Manowie"/>
  </r>
  <r>
    <n v="48"/>
    <s v="Świetlica"/>
    <s v="-"/>
    <s v="18"/>
    <s v="Wyszewo"/>
    <s v="76-009"/>
    <s v="Manowo"/>
    <s v="PL0037530116200761"/>
    <n v="70081165"/>
    <s v="ENERGA-Operator S.A."/>
    <s v="Energa Obrót S.A."/>
    <x v="1"/>
    <n v="8"/>
    <n v="13.484"/>
    <n v="3.93"/>
    <n v="9.5540000000000003"/>
    <d v="2019-01-01T00:00:00"/>
    <s v="kolejna"/>
    <s v="nie dotyczy"/>
    <s v="Gminny Ośrodek Kultury w Wyszewie"/>
    <s v="Gminny Ośrodek Kultury w Wyszewie"/>
  </r>
  <r>
    <n v="49"/>
    <s v="Przedszkole  "/>
    <s v="-"/>
    <s v="10"/>
    <s v="Rosnowo"/>
    <s v="76-042"/>
    <s v="Rosnowo"/>
    <s v="PL0037530116016562"/>
    <s v="72067653"/>
    <s v="ENERGA-Operator S.A."/>
    <s v="Energa Obrót S.A."/>
    <x v="1"/>
    <n v="38"/>
    <n v="29.671999999999997"/>
    <n v="12.138"/>
    <n v="17.533999999999999"/>
    <d v="2019-01-01T00:00:00"/>
    <s v="kolejna"/>
    <s v="nie dotyczy"/>
    <s v="Gmina Manowo"/>
    <s v="Przedszkole Samorządowe w Rosnowie"/>
  </r>
  <r>
    <n v="50"/>
    <s v="Szkoła Podstawowa"/>
    <s v="-"/>
    <n v="34"/>
    <s v="Rosnowo"/>
    <s v="76-042"/>
    <s v="Rosnowo"/>
    <s v="PL0037530116377684"/>
    <n v="70800425"/>
    <s v="ENERGA-Operator S.A."/>
    <s v="Energa Obrót S.A."/>
    <x v="1"/>
    <n v="8"/>
    <n v="30.421999999999997"/>
    <n v="12.215999999999999"/>
    <n v="18.206"/>
    <d v="2019-01-01T00:00:00"/>
    <s v="kolejna"/>
    <s v="nie dotyczy"/>
    <s v="Gmina Manowo"/>
    <s v="Szkoła Podstawowa im. 26 Pułku Lotnictwa Myśliwskiego"/>
  </r>
  <r>
    <n v="55"/>
    <s v="Przedszkole Bonin"/>
    <m/>
    <s v="1 m.2"/>
    <s v="Bonin"/>
    <s v="76-009"/>
    <s v="Bonin"/>
    <s v="480037530115036761"/>
    <s v="00118561"/>
    <s v="ENERGA-Operator S.A."/>
    <s v="Energa Obrót S.A."/>
    <x v="2"/>
    <n v="3"/>
    <n v="9.6000000000000002E-2"/>
    <n v="9.6000000000000002E-2"/>
    <n v="0"/>
    <d v="2019-03-01T00:00:00"/>
    <s v="pierwsza"/>
    <s v="nie"/>
    <s v="Gmina Manowo"/>
    <s v="Przedszkole Gminne w Bonini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 rowHeaderCaption="Taryfa">
  <location ref="B22:F25" firstHeaderRow="0" firstDataRow="1" firstDataCol="1"/>
  <pivotFields count="21">
    <pivotField showAll="0"/>
    <pivotField showAll="0" defaultSubtotal="0"/>
    <pivotField showAll="0"/>
    <pivotField showAll="0" defaultSubtotal="0"/>
    <pivotField showAll="0"/>
    <pivotField showAll="0"/>
    <pivotField showAll="0"/>
    <pivotField showAll="0"/>
    <pivotField showAll="0"/>
    <pivotField showAll="0" defaultSubtotal="0"/>
    <pivotField showAll="0"/>
    <pivotField axis="axisRow" showAll="0">
      <items count="3">
        <item x="1"/>
        <item x="0"/>
        <item t="default"/>
      </items>
    </pivotField>
    <pivotField showAll="0"/>
    <pivotField dataField="1" numFmtId="164" showAll="0" defaultSubtotal="0"/>
    <pivotField dataField="1" numFmtId="164" showAll="0" defaultSubtotal="0"/>
    <pivotField dataField="1" numFmtId="164" showAll="0" defaultSubtotal="0"/>
    <pivotField numFmtId="14" showAll="0"/>
    <pivotField showAll="0"/>
    <pivotField showAll="0"/>
    <pivotField dataField="1" showAll="0"/>
    <pivotField showAll="0"/>
  </pivotFields>
  <rowFields count="1">
    <field x="11"/>
  </rowFields>
  <rowItems count="3">
    <i>
      <x/>
    </i>
    <i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Zużycie energii elektrycznej [MWh] w okresie obowiązywania umowy " fld="13" baseField="0" baseItem="0"/>
    <dataField name="Zużycie energii elektrycznej [MWh] w okresie obowiązywania umowy w I strefie " fld="14" baseField="0" baseItem="0"/>
    <dataField name="Zużycie energii elektrycznej [MWh] w okresie obowiązywania umowy w II strefie " fld="15" baseField="0" baseItem="0"/>
    <dataField name="Ilość PPE" fld="19" subtotal="count" baseField="0" baseItem="0"/>
  </dataFields>
  <formats count="1">
    <format dxfId="7">
      <pivotArea dataOnly="0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przestawna4" cacheId="1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 rowHeaderCaption="Taryfa">
  <location ref="B32:F36" firstHeaderRow="0" firstDataRow="1" firstDataCol="1"/>
  <pivotFields count="21">
    <pivotField showAll="0"/>
    <pivotField showAll="0" defaultSubtotal="0"/>
    <pivotField showAll="0"/>
    <pivotField showAll="0" defaultSubtotal="0"/>
    <pivotField showAll="0"/>
    <pivotField showAll="0"/>
    <pivotField showAll="0"/>
    <pivotField showAll="0"/>
    <pivotField showAll="0"/>
    <pivotField showAll="0" defaultSubtotal="0"/>
    <pivotField showAll="0"/>
    <pivotField axis="axisRow" showAll="0">
      <items count="4">
        <item x="0"/>
        <item x="1"/>
        <item x="2"/>
        <item t="default"/>
      </items>
    </pivotField>
    <pivotField showAll="0"/>
    <pivotField dataField="1" numFmtId="164" showAll="0" defaultSubtotal="0"/>
    <pivotField dataField="1" numFmtId="164" showAll="0" defaultSubtotal="0"/>
    <pivotField dataField="1" numFmtId="164" showAll="0" defaultSubtotal="0"/>
    <pivotField numFmtId="14" showAll="0"/>
    <pivotField showAll="0"/>
    <pivotField showAll="0"/>
    <pivotField dataField="1" showAll="0"/>
    <pivotField showAll="0"/>
  </pivotFields>
  <rowFields count="1">
    <field x="11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Zużycie energii elektrycznej [MWh] w okresie obowiązywania umowy " fld="13" baseField="0" baseItem="0"/>
    <dataField name="Zużycie energii elektrycznej [MWh] w okresie obowiązywania umowy w I strefie " fld="14" baseField="0" baseItem="0"/>
    <dataField name="Zużycie energii elektrycznej [MWh] w okresie obowiązywania umowy w II strefie " fld="15" baseField="0" baseItem="0"/>
    <dataField name="Ilość PPE" fld="19" subtotal="count" baseField="0" baseItem="0"/>
  </dataFields>
  <formats count="2">
    <format dxfId="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">
      <pivotArea collapsedLevelsAreSubtotals="1" fieldPosition="0">
        <references count="2">
          <reference field="4294967294" count="2" selected="0">
            <x v="0"/>
            <x v="1"/>
          </reference>
          <reference field="11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zoomScaleNormal="100" workbookViewId="0">
      <selection activeCell="I18" sqref="I18"/>
    </sheetView>
  </sheetViews>
  <sheetFormatPr defaultRowHeight="15" x14ac:dyDescent="0.25"/>
  <cols>
    <col min="1" max="1" width="9.140625" style="7"/>
    <col min="2" max="2" width="14.28515625" style="7" customWidth="1"/>
    <col min="3" max="3" width="26.140625" style="7" bestFit="1" customWidth="1"/>
    <col min="4" max="4" width="33.5703125" style="7" customWidth="1"/>
    <col min="5" max="5" width="30.85546875" style="7" customWidth="1"/>
    <col min="6" max="7" width="8.7109375" style="7" customWidth="1"/>
    <col min="8" max="9" width="14" style="7" bestFit="1" customWidth="1"/>
    <col min="10" max="10" width="15.42578125" style="7" bestFit="1" customWidth="1"/>
    <col min="11" max="11" width="14" style="7" bestFit="1" customWidth="1"/>
    <col min="12" max="12" width="9.140625" style="7"/>
    <col min="13" max="13" width="7.28515625" style="7" customWidth="1"/>
    <col min="14" max="16384" width="9.140625" style="7"/>
  </cols>
  <sheetData>
    <row r="1" spans="1:15" x14ac:dyDescent="0.25">
      <c r="K1" s="7" t="s">
        <v>9</v>
      </c>
    </row>
    <row r="3" spans="1:15" ht="18.75" x14ac:dyDescent="0.3">
      <c r="B3" s="68" t="s">
        <v>10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6" spans="1:15" ht="18.75" x14ac:dyDescent="0.3">
      <c r="A6" s="69" t="s">
        <v>306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5"/>
      <c r="O6" s="5"/>
    </row>
    <row r="9" spans="1:15" ht="18.75" x14ac:dyDescent="0.3">
      <c r="A9" s="70" t="s">
        <v>307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"/>
      <c r="O9" s="6"/>
    </row>
    <row r="11" spans="1:15" ht="18.75" x14ac:dyDescent="0.25">
      <c r="A11" s="71" t="s">
        <v>43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4" spans="1:15" ht="18.75" x14ac:dyDescent="0.3">
      <c r="A14" s="70" t="s">
        <v>311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8"/>
    </row>
    <row r="15" spans="1:15" ht="18.75" x14ac:dyDescent="0.3">
      <c r="A15" s="72" t="s">
        <v>309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8"/>
    </row>
    <row r="16" spans="1:15" ht="18.75" x14ac:dyDescent="0.3">
      <c r="A16" s="72" t="s">
        <v>310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8"/>
    </row>
    <row r="17" spans="1:13" ht="51" customHeight="1" x14ac:dyDescent="0.3">
      <c r="A17" s="66" t="s">
        <v>312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</row>
    <row r="19" spans="1:13" ht="18.75" x14ac:dyDescent="0.3">
      <c r="B19" s="16" t="s">
        <v>23</v>
      </c>
    </row>
    <row r="22" spans="1:13" ht="54.75" customHeight="1" x14ac:dyDescent="0.25">
      <c r="B22" s="60" t="s">
        <v>17</v>
      </c>
      <c r="C22" s="35" t="s">
        <v>323</v>
      </c>
      <c r="D22" s="35" t="s">
        <v>321</v>
      </c>
      <c r="E22" s="35" t="s">
        <v>322</v>
      </c>
      <c r="F22" t="s">
        <v>26</v>
      </c>
    </row>
    <row r="23" spans="1:13" x14ac:dyDescent="0.25">
      <c r="B23" s="33" t="s">
        <v>30</v>
      </c>
      <c r="C23" s="65">
        <v>11.497999999999999</v>
      </c>
      <c r="D23" s="65">
        <v>3.6139999999999999</v>
      </c>
      <c r="E23" s="65">
        <v>7.8840000000000003</v>
      </c>
      <c r="F23" s="34">
        <v>2</v>
      </c>
    </row>
    <row r="24" spans="1:13" x14ac:dyDescent="0.25">
      <c r="B24" s="33" t="s">
        <v>38</v>
      </c>
      <c r="C24" s="65">
        <v>74.634</v>
      </c>
      <c r="D24" s="65">
        <v>19.299999999999997</v>
      </c>
      <c r="E24" s="65">
        <v>55.334000000000003</v>
      </c>
      <c r="F24" s="34">
        <v>15</v>
      </c>
    </row>
    <row r="25" spans="1:13" x14ac:dyDescent="0.25">
      <c r="B25" s="33" t="s">
        <v>16</v>
      </c>
      <c r="C25" s="65">
        <v>86.132000000000005</v>
      </c>
      <c r="D25" s="65">
        <v>22.913999999999998</v>
      </c>
      <c r="E25" s="65">
        <v>63.218000000000004</v>
      </c>
      <c r="F25" s="34">
        <v>17</v>
      </c>
    </row>
    <row r="26" spans="1:13" x14ac:dyDescent="0.25">
      <c r="A26" s="48"/>
      <c r="B26" s="48"/>
      <c r="C26" s="48"/>
      <c r="D26" s="48"/>
      <c r="E26" s="48"/>
      <c r="F26" s="48"/>
      <c r="G26" s="48"/>
      <c r="H26" s="48"/>
    </row>
    <row r="27" spans="1:13" x14ac:dyDescent="0.25">
      <c r="B27" s="21"/>
      <c r="C27" s="61"/>
      <c r="D27" s="61"/>
      <c r="E27" s="22"/>
      <c r="G27" s="48"/>
      <c r="H27" s="48"/>
      <c r="I27" s="18"/>
    </row>
    <row r="28" spans="1:13" ht="17.25" customHeight="1" x14ac:dyDescent="0.25">
      <c r="B28" s="48"/>
      <c r="C28" s="48"/>
      <c r="D28" s="48"/>
      <c r="E28" s="48"/>
      <c r="F28" s="48"/>
      <c r="G28" s="48"/>
      <c r="H28" s="48"/>
    </row>
    <row r="29" spans="1:13" x14ac:dyDescent="0.25">
      <c r="B29" s="21"/>
      <c r="C29" s="22"/>
      <c r="D29" s="22"/>
      <c r="E29" s="22"/>
      <c r="F29" s="22"/>
    </row>
    <row r="30" spans="1:13" ht="18.75" x14ac:dyDescent="0.3">
      <c r="B30" s="16" t="s">
        <v>24</v>
      </c>
      <c r="F30" s="17"/>
      <c r="H30" s="17"/>
    </row>
    <row r="31" spans="1:13" ht="18.75" x14ac:dyDescent="0.3">
      <c r="B31" s="16"/>
      <c r="F31" s="17"/>
      <c r="H31" s="17"/>
    </row>
    <row r="32" spans="1:13" s="46" customFormat="1" ht="51" customHeight="1" x14ac:dyDescent="0.25">
      <c r="B32" s="60" t="s">
        <v>17</v>
      </c>
      <c r="C32" s="35" t="s">
        <v>323</v>
      </c>
      <c r="D32" s="35" t="s">
        <v>321</v>
      </c>
      <c r="E32" s="35" t="s">
        <v>322</v>
      </c>
      <c r="F32" t="s">
        <v>26</v>
      </c>
      <c r="G32" s="62"/>
      <c r="H32" s="47"/>
    </row>
    <row r="33" spans="2:10" x14ac:dyDescent="0.25">
      <c r="B33" s="33" t="s">
        <v>8</v>
      </c>
      <c r="C33" s="36">
        <v>67.95</v>
      </c>
      <c r="D33" s="36">
        <v>67.95</v>
      </c>
      <c r="E33" s="34">
        <v>0</v>
      </c>
      <c r="F33" s="34">
        <v>9</v>
      </c>
      <c r="G33" s="22"/>
      <c r="H33" s="17"/>
      <c r="I33" s="13"/>
      <c r="J33" s="18"/>
    </row>
    <row r="34" spans="2:10" x14ac:dyDescent="0.25">
      <c r="B34" s="33" t="s">
        <v>21</v>
      </c>
      <c r="C34" s="36">
        <v>628.62399999999991</v>
      </c>
      <c r="D34" s="36">
        <v>180.45000000000002</v>
      </c>
      <c r="E34" s="34">
        <v>448.17399999999998</v>
      </c>
      <c r="F34" s="34">
        <v>39</v>
      </c>
      <c r="G34" s="22"/>
    </row>
    <row r="35" spans="2:10" x14ac:dyDescent="0.25">
      <c r="B35" s="33" t="s">
        <v>22</v>
      </c>
      <c r="C35" s="36">
        <v>16.562000000000001</v>
      </c>
      <c r="D35" s="36">
        <v>16.562000000000001</v>
      </c>
      <c r="E35" s="34">
        <v>0</v>
      </c>
      <c r="F35" s="34">
        <v>6</v>
      </c>
      <c r="G35" s="22"/>
    </row>
    <row r="36" spans="2:10" x14ac:dyDescent="0.25">
      <c r="B36" s="33" t="s">
        <v>16</v>
      </c>
      <c r="C36" s="34">
        <v>713.13600000000019</v>
      </c>
      <c r="D36" s="34">
        <v>264.96200000000005</v>
      </c>
      <c r="E36" s="34">
        <v>448.17399999999998</v>
      </c>
      <c r="F36" s="34">
        <v>54</v>
      </c>
      <c r="G36" s="22"/>
    </row>
    <row r="37" spans="2:10" x14ac:dyDescent="0.25">
      <c r="B37" s="21"/>
      <c r="C37" s="61"/>
      <c r="D37" s="61"/>
      <c r="E37" s="61"/>
      <c r="F37" s="61"/>
      <c r="G37" s="22"/>
    </row>
    <row r="38" spans="2:10" x14ac:dyDescent="0.25">
      <c r="B38" s="21"/>
      <c r="C38" s="61"/>
      <c r="D38" s="61"/>
      <c r="E38" s="61"/>
      <c r="F38" s="61"/>
      <c r="G38" s="22"/>
    </row>
    <row r="39" spans="2:10" x14ac:dyDescent="0.25">
      <c r="B39" s="21"/>
      <c r="C39" s="61"/>
      <c r="D39" s="61"/>
      <c r="E39" s="61"/>
      <c r="F39" s="61"/>
      <c r="G39" s="22"/>
    </row>
    <row r="40" spans="2:10" x14ac:dyDescent="0.25">
      <c r="B40" s="21"/>
      <c r="C40" s="61"/>
      <c r="D40" s="61"/>
      <c r="E40" s="61"/>
      <c r="F40" s="61"/>
      <c r="G40" s="22"/>
    </row>
    <row r="41" spans="2:10" x14ac:dyDescent="0.25">
      <c r="B41" s="21"/>
      <c r="C41" s="61"/>
      <c r="D41" s="61"/>
      <c r="E41" s="61"/>
      <c r="F41" s="61"/>
      <c r="G41" s="22"/>
    </row>
    <row r="42" spans="2:10" x14ac:dyDescent="0.25">
      <c r="B42" s="21"/>
      <c r="C42" s="61"/>
      <c r="D42" s="61"/>
      <c r="E42" s="61"/>
      <c r="F42" s="61"/>
      <c r="G42" s="22"/>
    </row>
    <row r="43" spans="2:10" x14ac:dyDescent="0.25">
      <c r="B43" s="21"/>
      <c r="C43" s="61"/>
      <c r="D43" s="61"/>
      <c r="E43" s="61"/>
      <c r="F43" s="61"/>
      <c r="G43" s="22"/>
    </row>
    <row r="44" spans="2:10" x14ac:dyDescent="0.25">
      <c r="B44" s="48"/>
      <c r="C44" s="48"/>
      <c r="D44" s="48"/>
      <c r="E44" s="48"/>
      <c r="F44" s="48"/>
      <c r="G44" s="48"/>
    </row>
  </sheetData>
  <mergeCells count="8">
    <mergeCell ref="A17:M17"/>
    <mergeCell ref="B3:L3"/>
    <mergeCell ref="A6:M6"/>
    <mergeCell ref="A9:M9"/>
    <mergeCell ref="A11:M11"/>
    <mergeCell ref="A14:M14"/>
    <mergeCell ref="A15:M15"/>
    <mergeCell ref="A16:M16"/>
  </mergeCells>
  <phoneticPr fontId="6" type="noConversion"/>
  <pageMargins left="0.7" right="0.7" top="0.75" bottom="0.75" header="0.3" footer="0.3"/>
  <pageSetup paperSize="9" scale="58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2"/>
  <sheetViews>
    <sheetView topLeftCell="B1" workbookViewId="0">
      <selection activeCell="B1" sqref="B1"/>
    </sheetView>
  </sheetViews>
  <sheetFormatPr defaultRowHeight="15" x14ac:dyDescent="0.25"/>
  <cols>
    <col min="1" max="16384" width="9.140625" style="7"/>
  </cols>
  <sheetData>
    <row r="2" spans="2:21" x14ac:dyDescent="0.25">
      <c r="B2" s="74" t="s">
        <v>11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4" spans="2:21" x14ac:dyDescent="0.25">
      <c r="B4" s="75" t="s">
        <v>12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x14ac:dyDescent="0.25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</row>
    <row r="7" spans="2:21" ht="78.75" customHeight="1" x14ac:dyDescent="0.25">
      <c r="B7" s="76" t="s">
        <v>44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9" spans="2:21" x14ac:dyDescent="0.25">
      <c r="B9" s="77" t="s">
        <v>13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2:21" x14ac:dyDescent="0.25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2" spans="2:21" ht="207.75" customHeight="1" x14ac:dyDescent="0.25">
      <c r="B12" s="73" t="s">
        <v>45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</row>
  </sheetData>
  <mergeCells count="5">
    <mergeCell ref="B12:U12"/>
    <mergeCell ref="B2:U2"/>
    <mergeCell ref="B4:U5"/>
    <mergeCell ref="B7:U7"/>
    <mergeCell ref="B9:U10"/>
  </mergeCells>
  <phoneticPr fontId="6" type="noConversion"/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9"/>
  <sheetViews>
    <sheetView zoomScale="80" zoomScaleNormal="80" workbookViewId="0">
      <selection activeCell="D19" sqref="D19"/>
    </sheetView>
  </sheetViews>
  <sheetFormatPr defaultRowHeight="15" x14ac:dyDescent="0.25"/>
  <cols>
    <col min="3" max="3" width="5.85546875" bestFit="1" customWidth="1"/>
    <col min="4" max="4" width="122.7109375" bestFit="1" customWidth="1"/>
    <col min="5" max="5" width="13.7109375" bestFit="1" customWidth="1"/>
    <col min="6" max="6" width="139.42578125" bestFit="1" customWidth="1"/>
  </cols>
  <sheetData>
    <row r="3" spans="3:6" s="23" customFormat="1" ht="42" customHeight="1" x14ac:dyDescent="0.25">
      <c r="C3" s="24" t="s">
        <v>46</v>
      </c>
      <c r="D3" s="24" t="s">
        <v>18</v>
      </c>
      <c r="E3" s="24" t="s">
        <v>14</v>
      </c>
      <c r="F3" s="24" t="s">
        <v>19</v>
      </c>
    </row>
    <row r="4" spans="3:6" s="51" customFormat="1" ht="15.75" x14ac:dyDescent="0.25">
      <c r="C4" s="28">
        <v>1</v>
      </c>
      <c r="D4" s="37" t="s">
        <v>48</v>
      </c>
      <c r="E4" s="37">
        <v>4990527486</v>
      </c>
      <c r="F4" s="37" t="s">
        <v>48</v>
      </c>
    </row>
    <row r="5" spans="3:6" s="51" customFormat="1" ht="15.75" x14ac:dyDescent="0.25">
      <c r="C5" s="28">
        <v>2</v>
      </c>
      <c r="D5" s="28" t="s">
        <v>48</v>
      </c>
      <c r="E5" s="28">
        <v>4990527486</v>
      </c>
      <c r="F5" s="28" t="s">
        <v>295</v>
      </c>
    </row>
    <row r="6" spans="3:6" s="51" customFormat="1" ht="15.75" x14ac:dyDescent="0.25">
      <c r="C6" s="28">
        <v>3</v>
      </c>
      <c r="D6" s="28" t="s">
        <v>48</v>
      </c>
      <c r="E6" s="28">
        <v>4990527486</v>
      </c>
      <c r="F6" s="28" t="s">
        <v>297</v>
      </c>
    </row>
    <row r="7" spans="3:6" s="51" customFormat="1" ht="15.75" x14ac:dyDescent="0.25">
      <c r="C7" s="28">
        <v>4</v>
      </c>
      <c r="D7" s="28" t="s">
        <v>49</v>
      </c>
      <c r="E7" s="28">
        <v>4990224194</v>
      </c>
      <c r="F7" s="28" t="s">
        <v>49</v>
      </c>
    </row>
    <row r="8" spans="3:6" s="51" customFormat="1" ht="15.75" x14ac:dyDescent="0.25">
      <c r="C8" s="28">
        <v>5</v>
      </c>
      <c r="D8" s="28" t="s">
        <v>48</v>
      </c>
      <c r="E8" s="28">
        <v>4990527486</v>
      </c>
      <c r="F8" s="28" t="s">
        <v>50</v>
      </c>
    </row>
    <row r="9" spans="3:6" s="51" customFormat="1" ht="15.75" x14ac:dyDescent="0.25">
      <c r="C9" s="28">
        <v>6</v>
      </c>
      <c r="D9" s="28" t="s">
        <v>48</v>
      </c>
      <c r="E9" s="28">
        <v>4990527486</v>
      </c>
      <c r="F9" s="28" t="s">
        <v>303</v>
      </c>
    </row>
  </sheetData>
  <phoneticPr fontId="6" type="noConversion"/>
  <pageMargins left="0.7" right="0.7" top="0.75" bottom="0.75" header="0.3" footer="0.3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workbookViewId="0">
      <selection activeCell="J12" sqref="J12"/>
    </sheetView>
  </sheetViews>
  <sheetFormatPr defaultRowHeight="15" x14ac:dyDescent="0.25"/>
  <cols>
    <col min="1" max="1" width="3.42578125" style="9" bestFit="1" customWidth="1"/>
    <col min="2" max="2" width="26.85546875" style="9" bestFit="1" customWidth="1"/>
    <col min="3" max="3" width="24.7109375" style="9" bestFit="1" customWidth="1"/>
    <col min="4" max="4" width="14.28515625" style="10" bestFit="1" customWidth="1"/>
    <col min="5" max="5" width="15.5703125" style="9" bestFit="1" customWidth="1"/>
    <col min="6" max="6" width="9.140625" style="9"/>
    <col min="7" max="7" width="14.42578125" style="9" bestFit="1" customWidth="1"/>
    <col min="8" max="8" width="18.7109375" style="10" bestFit="1" customWidth="1"/>
    <col min="9" max="9" width="9.140625" style="10"/>
    <col min="10" max="10" width="26.28515625" style="9" bestFit="1" customWidth="1"/>
    <col min="11" max="11" width="18.7109375" style="9" bestFit="1" customWidth="1"/>
    <col min="12" max="12" width="8.28515625" style="9" bestFit="1" customWidth="1"/>
    <col min="13" max="13" width="12.7109375" style="9" bestFit="1" customWidth="1"/>
    <col min="14" max="14" width="15.85546875" style="9" customWidth="1"/>
    <col min="15" max="16" width="11.5703125" style="9" customWidth="1"/>
    <col min="17" max="17" width="10.140625" style="9" bestFit="1" customWidth="1"/>
    <col min="18" max="19" width="14.42578125" style="9" customWidth="1"/>
    <col min="20" max="20" width="19" style="9" bestFit="1" customWidth="1"/>
    <col min="21" max="21" width="11.5703125" bestFit="1" customWidth="1"/>
  </cols>
  <sheetData>
    <row r="1" spans="1:23" x14ac:dyDescent="0.25">
      <c r="M1" s="11"/>
      <c r="N1" s="12"/>
      <c r="O1" s="12"/>
      <c r="P1" s="12"/>
    </row>
    <row r="2" spans="1:23" x14ac:dyDescent="0.25">
      <c r="M2" s="11"/>
      <c r="N2" s="12"/>
      <c r="O2" s="12"/>
      <c r="P2" s="12"/>
    </row>
    <row r="3" spans="1:23" ht="18.75" x14ac:dyDescent="0.25">
      <c r="A3" s="78" t="s">
        <v>47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3" x14ac:dyDescent="0.25">
      <c r="A4" s="4"/>
    </row>
    <row r="5" spans="1:23" ht="18.75" x14ac:dyDescent="0.25">
      <c r="A5" s="79" t="s">
        <v>20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23" x14ac:dyDescent="0.25">
      <c r="M6" s="11"/>
      <c r="N6" s="12"/>
      <c r="O6" s="12"/>
      <c r="P6" s="12"/>
    </row>
    <row r="7" spans="1:23" x14ac:dyDescent="0.25">
      <c r="M7" s="11"/>
      <c r="N7" s="12"/>
      <c r="O7" s="12"/>
      <c r="P7" s="12"/>
    </row>
    <row r="8" spans="1:23" x14ac:dyDescent="0.25">
      <c r="M8" s="11"/>
      <c r="N8" s="12"/>
      <c r="O8" s="12"/>
      <c r="P8" s="12"/>
    </row>
    <row r="9" spans="1:23" ht="78.75" x14ac:dyDescent="0.25">
      <c r="A9" s="1" t="s">
        <v>46</v>
      </c>
      <c r="B9" s="1" t="s">
        <v>313</v>
      </c>
      <c r="C9" s="1" t="s">
        <v>0</v>
      </c>
      <c r="D9" s="1" t="s">
        <v>314</v>
      </c>
      <c r="E9" s="1" t="s">
        <v>1</v>
      </c>
      <c r="F9" s="1" t="s">
        <v>2</v>
      </c>
      <c r="G9" s="1" t="s">
        <v>3</v>
      </c>
      <c r="H9" s="1" t="s">
        <v>4</v>
      </c>
      <c r="I9" s="1" t="s">
        <v>5</v>
      </c>
      <c r="J9" s="1" t="s">
        <v>315</v>
      </c>
      <c r="K9" s="1" t="s">
        <v>25</v>
      </c>
      <c r="L9" s="1" t="s">
        <v>6</v>
      </c>
      <c r="M9" s="2" t="s">
        <v>7</v>
      </c>
      <c r="N9" s="3" t="s">
        <v>316</v>
      </c>
      <c r="O9" s="3" t="s">
        <v>317</v>
      </c>
      <c r="P9" s="3" t="s">
        <v>318</v>
      </c>
      <c r="Q9" s="1" t="s">
        <v>319</v>
      </c>
      <c r="R9" s="1" t="s">
        <v>320</v>
      </c>
      <c r="S9" s="1" t="s">
        <v>42</v>
      </c>
      <c r="T9" s="1" t="s">
        <v>18</v>
      </c>
      <c r="U9" s="1" t="s">
        <v>19</v>
      </c>
    </row>
    <row r="10" spans="1:23" s="53" customFormat="1" x14ac:dyDescent="0.25">
      <c r="A10" s="38">
        <v>1</v>
      </c>
      <c r="B10" s="38" t="s">
        <v>39</v>
      </c>
      <c r="C10" s="38" t="s">
        <v>51</v>
      </c>
      <c r="D10" s="39">
        <v>40</v>
      </c>
      <c r="E10" s="38" t="s">
        <v>52</v>
      </c>
      <c r="F10" s="38" t="s">
        <v>86</v>
      </c>
      <c r="G10" s="38" t="s">
        <v>52</v>
      </c>
      <c r="H10" s="39" t="s">
        <v>55</v>
      </c>
      <c r="I10" s="39" t="s">
        <v>268</v>
      </c>
      <c r="J10" s="38" t="s">
        <v>88</v>
      </c>
      <c r="K10" s="38" t="s">
        <v>31</v>
      </c>
      <c r="L10" s="38" t="s">
        <v>38</v>
      </c>
      <c r="M10" s="49">
        <v>0.5</v>
      </c>
      <c r="N10" s="40">
        <f>O10+P10</f>
        <v>2.5379999999999998</v>
      </c>
      <c r="O10" s="40">
        <v>0.61</v>
      </c>
      <c r="P10" s="40">
        <v>1.9279999999999999</v>
      </c>
      <c r="Q10" s="41">
        <v>43466</v>
      </c>
      <c r="R10" s="38" t="s">
        <v>27</v>
      </c>
      <c r="S10" s="38" t="s">
        <v>90</v>
      </c>
      <c r="T10" s="38" t="s">
        <v>89</v>
      </c>
      <c r="U10" s="38" t="s">
        <v>89</v>
      </c>
      <c r="V10" s="52"/>
      <c r="W10" s="52"/>
    </row>
    <row r="11" spans="1:23" s="53" customFormat="1" x14ac:dyDescent="0.25">
      <c r="A11" s="38">
        <v>2</v>
      </c>
      <c r="B11" s="38" t="s">
        <v>39</v>
      </c>
      <c r="C11" s="38" t="s">
        <v>28</v>
      </c>
      <c r="D11" s="39" t="s">
        <v>56</v>
      </c>
      <c r="E11" s="38" t="s">
        <v>57</v>
      </c>
      <c r="F11" s="38" t="s">
        <v>58</v>
      </c>
      <c r="G11" s="38" t="s">
        <v>59</v>
      </c>
      <c r="H11" s="39" t="s">
        <v>60</v>
      </c>
      <c r="I11" s="39">
        <v>60396679</v>
      </c>
      <c r="J11" s="38" t="s">
        <v>88</v>
      </c>
      <c r="K11" s="38" t="s">
        <v>31</v>
      </c>
      <c r="L11" s="38" t="s">
        <v>38</v>
      </c>
      <c r="M11" s="49">
        <v>0.5</v>
      </c>
      <c r="N11" s="40">
        <f t="shared" ref="N11:N26" si="0">O11+P11</f>
        <v>0.748</v>
      </c>
      <c r="O11" s="40">
        <v>0.33800000000000002</v>
      </c>
      <c r="P11" s="40">
        <v>0.41</v>
      </c>
      <c r="Q11" s="41">
        <v>43466</v>
      </c>
      <c r="R11" s="38" t="s">
        <v>27</v>
      </c>
      <c r="S11" s="38" t="s">
        <v>90</v>
      </c>
      <c r="T11" s="38" t="s">
        <v>89</v>
      </c>
      <c r="U11" s="38" t="s">
        <v>89</v>
      </c>
      <c r="V11" s="52"/>
      <c r="W11" s="52"/>
    </row>
    <row r="12" spans="1:23" s="53" customFormat="1" x14ac:dyDescent="0.25">
      <c r="A12" s="38">
        <v>3</v>
      </c>
      <c r="B12" s="38" t="s">
        <v>39</v>
      </c>
      <c r="C12" s="38" t="s">
        <v>61</v>
      </c>
      <c r="D12" s="39" t="s">
        <v>28</v>
      </c>
      <c r="E12" s="38" t="s">
        <v>52</v>
      </c>
      <c r="F12" s="38" t="s">
        <v>86</v>
      </c>
      <c r="G12" s="38" t="s">
        <v>52</v>
      </c>
      <c r="H12" s="39" t="s">
        <v>62</v>
      </c>
      <c r="I12" s="39" t="s">
        <v>258</v>
      </c>
      <c r="J12" s="38" t="s">
        <v>88</v>
      </c>
      <c r="K12" s="38" t="s">
        <v>31</v>
      </c>
      <c r="L12" s="38" t="s">
        <v>38</v>
      </c>
      <c r="M12" s="49">
        <v>3</v>
      </c>
      <c r="N12" s="40">
        <f t="shared" si="0"/>
        <v>27.045999999999999</v>
      </c>
      <c r="O12" s="40">
        <v>5.89</v>
      </c>
      <c r="P12" s="40">
        <v>21.155999999999999</v>
      </c>
      <c r="Q12" s="41">
        <v>43466</v>
      </c>
      <c r="R12" s="38" t="s">
        <v>27</v>
      </c>
      <c r="S12" s="38" t="s">
        <v>90</v>
      </c>
      <c r="T12" s="38" t="s">
        <v>89</v>
      </c>
      <c r="U12" s="38" t="s">
        <v>89</v>
      </c>
      <c r="V12" s="52"/>
      <c r="W12" s="52"/>
    </row>
    <row r="13" spans="1:23" s="53" customFormat="1" x14ac:dyDescent="0.25">
      <c r="A13" s="38">
        <v>4</v>
      </c>
      <c r="B13" s="38" t="s">
        <v>39</v>
      </c>
      <c r="C13" s="38" t="s">
        <v>36</v>
      </c>
      <c r="D13" s="39" t="s">
        <v>63</v>
      </c>
      <c r="E13" s="38" t="s">
        <v>52</v>
      </c>
      <c r="F13" s="38" t="s">
        <v>86</v>
      </c>
      <c r="G13" s="38" t="s">
        <v>52</v>
      </c>
      <c r="H13" s="39" t="s">
        <v>64</v>
      </c>
      <c r="I13" s="39" t="s">
        <v>271</v>
      </c>
      <c r="J13" s="38" t="s">
        <v>88</v>
      </c>
      <c r="K13" s="38" t="s">
        <v>31</v>
      </c>
      <c r="L13" s="38" t="s">
        <v>38</v>
      </c>
      <c r="M13" s="49">
        <v>6</v>
      </c>
      <c r="N13" s="40">
        <f t="shared" si="0"/>
        <v>4.8620000000000001</v>
      </c>
      <c r="O13" s="40">
        <v>1.3839999999999999</v>
      </c>
      <c r="P13" s="40">
        <v>3.4780000000000002</v>
      </c>
      <c r="Q13" s="41">
        <v>43466</v>
      </c>
      <c r="R13" s="38" t="s">
        <v>27</v>
      </c>
      <c r="S13" s="38" t="s">
        <v>90</v>
      </c>
      <c r="T13" s="38" t="s">
        <v>89</v>
      </c>
      <c r="U13" s="38" t="s">
        <v>89</v>
      </c>
      <c r="V13" s="52"/>
      <c r="W13" s="52"/>
    </row>
    <row r="14" spans="1:23" s="53" customFormat="1" x14ac:dyDescent="0.25">
      <c r="A14" s="38">
        <v>5</v>
      </c>
      <c r="B14" s="38" t="s">
        <v>39</v>
      </c>
      <c r="C14" s="38" t="s">
        <v>28</v>
      </c>
      <c r="D14" s="39" t="s">
        <v>65</v>
      </c>
      <c r="E14" s="38" t="s">
        <v>66</v>
      </c>
      <c r="F14" s="38" t="s">
        <v>58</v>
      </c>
      <c r="G14" s="38" t="s">
        <v>59</v>
      </c>
      <c r="H14" s="39" t="s">
        <v>67</v>
      </c>
      <c r="I14" s="39" t="s">
        <v>276</v>
      </c>
      <c r="J14" s="38" t="s">
        <v>88</v>
      </c>
      <c r="K14" s="38" t="s">
        <v>31</v>
      </c>
      <c r="L14" s="38" t="s">
        <v>38</v>
      </c>
      <c r="M14" s="49">
        <v>0.5</v>
      </c>
      <c r="N14" s="40">
        <f t="shared" si="0"/>
        <v>2.1339999999999999</v>
      </c>
      <c r="O14" s="40">
        <v>0.378</v>
      </c>
      <c r="P14" s="40">
        <v>1.756</v>
      </c>
      <c r="Q14" s="41">
        <v>43466</v>
      </c>
      <c r="R14" s="38" t="s">
        <v>27</v>
      </c>
      <c r="S14" s="38" t="s">
        <v>90</v>
      </c>
      <c r="T14" s="38" t="s">
        <v>89</v>
      </c>
      <c r="U14" s="38" t="s">
        <v>89</v>
      </c>
      <c r="V14" s="52"/>
      <c r="W14" s="52"/>
    </row>
    <row r="15" spans="1:23" s="53" customFormat="1" x14ac:dyDescent="0.25">
      <c r="A15" s="38">
        <v>6</v>
      </c>
      <c r="B15" s="38" t="s">
        <v>39</v>
      </c>
      <c r="C15" s="38" t="s">
        <v>28</v>
      </c>
      <c r="D15" s="39" t="s">
        <v>28</v>
      </c>
      <c r="E15" s="38" t="s">
        <v>253</v>
      </c>
      <c r="F15" s="38" t="s">
        <v>254</v>
      </c>
      <c r="G15" s="38" t="s">
        <v>253</v>
      </c>
      <c r="H15" s="39" t="s">
        <v>68</v>
      </c>
      <c r="I15" s="39" t="s">
        <v>255</v>
      </c>
      <c r="J15" s="38" t="s">
        <v>88</v>
      </c>
      <c r="K15" s="38" t="s">
        <v>31</v>
      </c>
      <c r="L15" s="38" t="s">
        <v>38</v>
      </c>
      <c r="M15" s="49">
        <v>0.3</v>
      </c>
      <c r="N15" s="40">
        <f t="shared" si="0"/>
        <v>1.35</v>
      </c>
      <c r="O15" s="40">
        <v>0.34599999999999997</v>
      </c>
      <c r="P15" s="40">
        <v>1.004</v>
      </c>
      <c r="Q15" s="41">
        <v>43466</v>
      </c>
      <c r="R15" s="38" t="s">
        <v>27</v>
      </c>
      <c r="S15" s="38" t="s">
        <v>90</v>
      </c>
      <c r="T15" s="38" t="s">
        <v>89</v>
      </c>
      <c r="U15" s="38" t="s">
        <v>89</v>
      </c>
      <c r="V15" s="52"/>
      <c r="W15" s="52"/>
    </row>
    <row r="16" spans="1:23" s="53" customFormat="1" x14ac:dyDescent="0.25">
      <c r="A16" s="38">
        <v>7</v>
      </c>
      <c r="B16" s="38" t="s">
        <v>39</v>
      </c>
      <c r="C16" s="38" t="s">
        <v>28</v>
      </c>
      <c r="D16" s="39" t="s">
        <v>272</v>
      </c>
      <c r="E16" s="38" t="s">
        <v>59</v>
      </c>
      <c r="F16" s="38" t="s">
        <v>58</v>
      </c>
      <c r="G16" s="38" t="s">
        <v>59</v>
      </c>
      <c r="H16" s="39" t="s">
        <v>70</v>
      </c>
      <c r="I16" s="39" t="s">
        <v>273</v>
      </c>
      <c r="J16" s="38" t="s">
        <v>88</v>
      </c>
      <c r="K16" s="38" t="s">
        <v>31</v>
      </c>
      <c r="L16" s="38" t="s">
        <v>38</v>
      </c>
      <c r="M16" s="49">
        <v>0.5</v>
      </c>
      <c r="N16" s="40">
        <f t="shared" si="0"/>
        <v>4.0220000000000002</v>
      </c>
      <c r="O16" s="40">
        <v>0.88</v>
      </c>
      <c r="P16" s="40">
        <v>3.1419999999999999</v>
      </c>
      <c r="Q16" s="41">
        <v>43466</v>
      </c>
      <c r="R16" s="38" t="s">
        <v>27</v>
      </c>
      <c r="S16" s="38" t="s">
        <v>90</v>
      </c>
      <c r="T16" s="38" t="s">
        <v>89</v>
      </c>
      <c r="U16" s="38" t="s">
        <v>89</v>
      </c>
      <c r="V16" s="52"/>
      <c r="W16" s="52"/>
    </row>
    <row r="17" spans="1:25" s="53" customFormat="1" x14ac:dyDescent="0.25">
      <c r="A17" s="38">
        <v>8</v>
      </c>
      <c r="B17" s="38" t="s">
        <v>39</v>
      </c>
      <c r="C17" s="38" t="s">
        <v>28</v>
      </c>
      <c r="D17" s="39" t="s">
        <v>71</v>
      </c>
      <c r="E17" s="38" t="s">
        <v>72</v>
      </c>
      <c r="F17" s="38" t="s">
        <v>73</v>
      </c>
      <c r="G17" s="38" t="s">
        <v>72</v>
      </c>
      <c r="H17" s="39" t="s">
        <v>74</v>
      </c>
      <c r="I17" s="39" t="s">
        <v>263</v>
      </c>
      <c r="J17" s="38" t="s">
        <v>88</v>
      </c>
      <c r="K17" s="38" t="s">
        <v>31</v>
      </c>
      <c r="L17" s="38" t="s">
        <v>38</v>
      </c>
      <c r="M17" s="49">
        <v>1</v>
      </c>
      <c r="N17" s="40">
        <f t="shared" si="0"/>
        <v>1.8439999999999999</v>
      </c>
      <c r="O17" s="40">
        <v>0.38600000000000001</v>
      </c>
      <c r="P17" s="40">
        <v>1.458</v>
      </c>
      <c r="Q17" s="41">
        <v>43466</v>
      </c>
      <c r="R17" s="38" t="s">
        <v>27</v>
      </c>
      <c r="S17" s="38" t="s">
        <v>90</v>
      </c>
      <c r="T17" s="38" t="s">
        <v>89</v>
      </c>
      <c r="U17" s="38" t="s">
        <v>89</v>
      </c>
      <c r="V17" s="52"/>
      <c r="W17" s="52"/>
    </row>
    <row r="18" spans="1:25" s="53" customFormat="1" x14ac:dyDescent="0.25">
      <c r="A18" s="38">
        <v>9</v>
      </c>
      <c r="B18" s="38" t="s">
        <v>39</v>
      </c>
      <c r="C18" s="38" t="s">
        <v>28</v>
      </c>
      <c r="D18" s="39" t="s">
        <v>250</v>
      </c>
      <c r="E18" s="38" t="s">
        <v>75</v>
      </c>
      <c r="F18" s="38" t="s">
        <v>58</v>
      </c>
      <c r="G18" s="38" t="s">
        <v>59</v>
      </c>
      <c r="H18" s="39" t="s">
        <v>76</v>
      </c>
      <c r="I18" s="39" t="s">
        <v>251</v>
      </c>
      <c r="J18" s="38" t="s">
        <v>88</v>
      </c>
      <c r="K18" s="38" t="s">
        <v>31</v>
      </c>
      <c r="L18" s="38" t="s">
        <v>38</v>
      </c>
      <c r="M18" s="49">
        <v>1</v>
      </c>
      <c r="N18" s="40">
        <f t="shared" si="0"/>
        <v>6.2140000000000004</v>
      </c>
      <c r="O18" s="40">
        <v>1.514</v>
      </c>
      <c r="P18" s="40">
        <v>4.7</v>
      </c>
      <c r="Q18" s="41">
        <v>43466</v>
      </c>
      <c r="R18" s="38" t="s">
        <v>27</v>
      </c>
      <c r="S18" s="38" t="s">
        <v>90</v>
      </c>
      <c r="T18" s="38" t="s">
        <v>89</v>
      </c>
      <c r="U18" s="38" t="s">
        <v>89</v>
      </c>
      <c r="V18" s="52"/>
      <c r="W18" s="52"/>
    </row>
    <row r="19" spans="1:25" s="53" customFormat="1" x14ac:dyDescent="0.25">
      <c r="A19" s="38">
        <v>10</v>
      </c>
      <c r="B19" s="38" t="s">
        <v>39</v>
      </c>
      <c r="C19" s="38" t="s">
        <v>28</v>
      </c>
      <c r="D19" s="39" t="s">
        <v>243</v>
      </c>
      <c r="E19" s="38" t="s">
        <v>59</v>
      </c>
      <c r="F19" s="38" t="s">
        <v>58</v>
      </c>
      <c r="G19" s="38" t="s">
        <v>59</v>
      </c>
      <c r="H19" s="39" t="s">
        <v>77</v>
      </c>
      <c r="I19" s="39" t="s">
        <v>78</v>
      </c>
      <c r="J19" s="38" t="s">
        <v>88</v>
      </c>
      <c r="K19" s="38" t="s">
        <v>31</v>
      </c>
      <c r="L19" s="38" t="s">
        <v>38</v>
      </c>
      <c r="M19" s="49">
        <v>1</v>
      </c>
      <c r="N19" s="40">
        <f t="shared" si="0"/>
        <v>5.26</v>
      </c>
      <c r="O19" s="40">
        <v>1.17</v>
      </c>
      <c r="P19" s="40">
        <v>4.09</v>
      </c>
      <c r="Q19" s="41">
        <v>43466</v>
      </c>
      <c r="R19" s="38" t="s">
        <v>27</v>
      </c>
      <c r="S19" s="38" t="s">
        <v>90</v>
      </c>
      <c r="T19" s="38" t="s">
        <v>89</v>
      </c>
      <c r="U19" s="38" t="s">
        <v>89</v>
      </c>
      <c r="V19" s="52"/>
      <c r="W19" s="52"/>
    </row>
    <row r="20" spans="1:25" s="53" customFormat="1" x14ac:dyDescent="0.25">
      <c r="A20" s="38">
        <v>11</v>
      </c>
      <c r="B20" s="38" t="s">
        <v>39</v>
      </c>
      <c r="C20" s="38" t="s">
        <v>28</v>
      </c>
      <c r="D20" s="39" t="s">
        <v>79</v>
      </c>
      <c r="E20" s="38" t="s">
        <v>66</v>
      </c>
      <c r="F20" s="38" t="s">
        <v>58</v>
      </c>
      <c r="G20" s="38" t="s">
        <v>59</v>
      </c>
      <c r="H20" s="39" t="s">
        <v>80</v>
      </c>
      <c r="I20" s="39" t="s">
        <v>289</v>
      </c>
      <c r="J20" s="38" t="s">
        <v>88</v>
      </c>
      <c r="K20" s="38" t="s">
        <v>31</v>
      </c>
      <c r="L20" s="38" t="s">
        <v>38</v>
      </c>
      <c r="M20" s="49">
        <v>4</v>
      </c>
      <c r="N20" s="40">
        <f t="shared" si="0"/>
        <v>7.9539999999999997</v>
      </c>
      <c r="O20" s="40">
        <v>2.3780000000000001</v>
      </c>
      <c r="P20" s="40">
        <v>5.5759999999999996</v>
      </c>
      <c r="Q20" s="41">
        <v>43466</v>
      </c>
      <c r="R20" s="38" t="s">
        <v>27</v>
      </c>
      <c r="S20" s="38" t="s">
        <v>90</v>
      </c>
      <c r="T20" s="38" t="s">
        <v>89</v>
      </c>
      <c r="U20" s="38" t="s">
        <v>89</v>
      </c>
      <c r="V20" s="52"/>
      <c r="W20" s="52"/>
    </row>
    <row r="21" spans="1:25" s="53" customFormat="1" x14ac:dyDescent="0.25">
      <c r="A21" s="38">
        <v>12</v>
      </c>
      <c r="B21" s="38" t="s">
        <v>81</v>
      </c>
      <c r="C21" s="38" t="s">
        <v>28</v>
      </c>
      <c r="D21" s="39" t="s">
        <v>82</v>
      </c>
      <c r="E21" s="38" t="s">
        <v>59</v>
      </c>
      <c r="F21" s="38" t="s">
        <v>58</v>
      </c>
      <c r="G21" s="38" t="s">
        <v>59</v>
      </c>
      <c r="H21" s="39" t="s">
        <v>83</v>
      </c>
      <c r="I21" s="39" t="s">
        <v>291</v>
      </c>
      <c r="J21" s="38" t="s">
        <v>88</v>
      </c>
      <c r="K21" s="38" t="s">
        <v>31</v>
      </c>
      <c r="L21" s="38" t="s">
        <v>30</v>
      </c>
      <c r="M21" s="49">
        <v>6</v>
      </c>
      <c r="N21" s="40">
        <f t="shared" si="0"/>
        <v>7.4619999999999997</v>
      </c>
      <c r="O21" s="40">
        <v>2.35</v>
      </c>
      <c r="P21" s="40">
        <v>5.1120000000000001</v>
      </c>
      <c r="Q21" s="41">
        <v>43466</v>
      </c>
      <c r="R21" s="38" t="s">
        <v>27</v>
      </c>
      <c r="S21" s="38" t="s">
        <v>90</v>
      </c>
      <c r="T21" s="38" t="s">
        <v>89</v>
      </c>
      <c r="U21" s="38" t="s">
        <v>89</v>
      </c>
      <c r="V21" s="52"/>
      <c r="W21" s="52"/>
    </row>
    <row r="22" spans="1:25" s="53" customFormat="1" x14ac:dyDescent="0.25">
      <c r="A22" s="38">
        <v>13</v>
      </c>
      <c r="B22" s="38" t="s">
        <v>84</v>
      </c>
      <c r="C22" s="38" t="s">
        <v>28</v>
      </c>
      <c r="D22" s="39" t="s">
        <v>85</v>
      </c>
      <c r="E22" s="38" t="s">
        <v>52</v>
      </c>
      <c r="F22" s="38" t="s">
        <v>86</v>
      </c>
      <c r="G22" s="38" t="s">
        <v>52</v>
      </c>
      <c r="H22" s="39" t="s">
        <v>87</v>
      </c>
      <c r="I22" s="39" t="s">
        <v>292</v>
      </c>
      <c r="J22" s="38" t="s">
        <v>88</v>
      </c>
      <c r="K22" s="38" t="s">
        <v>31</v>
      </c>
      <c r="L22" s="38" t="s">
        <v>30</v>
      </c>
      <c r="M22" s="49">
        <v>4</v>
      </c>
      <c r="N22" s="40">
        <f t="shared" si="0"/>
        <v>4.0359999999999996</v>
      </c>
      <c r="O22" s="40">
        <v>1.264</v>
      </c>
      <c r="P22" s="40">
        <v>2.7719999999999998</v>
      </c>
      <c r="Q22" s="41">
        <v>43466</v>
      </c>
      <c r="R22" s="38" t="s">
        <v>27</v>
      </c>
      <c r="S22" s="38" t="s">
        <v>90</v>
      </c>
      <c r="T22" s="38" t="s">
        <v>89</v>
      </c>
      <c r="U22" s="38" t="s">
        <v>89</v>
      </c>
      <c r="V22" s="52"/>
      <c r="W22" s="52"/>
    </row>
    <row r="23" spans="1:25" s="53" customFormat="1" x14ac:dyDescent="0.25">
      <c r="A23" s="38">
        <v>14</v>
      </c>
      <c r="B23" s="38" t="s">
        <v>39</v>
      </c>
      <c r="C23" s="38" t="s">
        <v>28</v>
      </c>
      <c r="D23" s="39" t="s">
        <v>231</v>
      </c>
      <c r="E23" s="38" t="s">
        <v>59</v>
      </c>
      <c r="F23" s="38" t="s">
        <v>58</v>
      </c>
      <c r="G23" s="38" t="s">
        <v>59</v>
      </c>
      <c r="H23" s="39" t="s">
        <v>217</v>
      </c>
      <c r="I23" s="39" t="s">
        <v>232</v>
      </c>
      <c r="J23" s="38" t="s">
        <v>88</v>
      </c>
      <c r="K23" s="38" t="s">
        <v>31</v>
      </c>
      <c r="L23" s="38" t="s">
        <v>38</v>
      </c>
      <c r="M23" s="49">
        <v>3</v>
      </c>
      <c r="N23" s="40">
        <f t="shared" si="0"/>
        <v>0</v>
      </c>
      <c r="O23" s="40">
        <v>0</v>
      </c>
      <c r="P23" s="40">
        <v>0</v>
      </c>
      <c r="Q23" s="41">
        <v>43466</v>
      </c>
      <c r="R23" s="38" t="s">
        <v>27</v>
      </c>
      <c r="S23" s="38" t="s">
        <v>90</v>
      </c>
      <c r="T23" s="38" t="s">
        <v>89</v>
      </c>
      <c r="U23" s="38" t="s">
        <v>89</v>
      </c>
      <c r="V23" s="52"/>
      <c r="W23" s="52"/>
    </row>
    <row r="24" spans="1:25" s="32" customFormat="1" ht="15" customHeight="1" x14ac:dyDescent="0.25">
      <c r="A24" s="38">
        <v>15</v>
      </c>
      <c r="B24" s="38" t="s">
        <v>39</v>
      </c>
      <c r="C24" s="38" t="s">
        <v>28</v>
      </c>
      <c r="D24" s="39" t="s">
        <v>229</v>
      </c>
      <c r="E24" s="38" t="s">
        <v>59</v>
      </c>
      <c r="F24" s="38" t="s">
        <v>58</v>
      </c>
      <c r="G24" s="38" t="s">
        <v>59</v>
      </c>
      <c r="H24" s="39" t="s">
        <v>221</v>
      </c>
      <c r="I24" s="39" t="s">
        <v>230</v>
      </c>
      <c r="J24" s="38" t="s">
        <v>88</v>
      </c>
      <c r="K24" s="38" t="s">
        <v>31</v>
      </c>
      <c r="L24" s="38" t="s">
        <v>38</v>
      </c>
      <c r="M24" s="49">
        <v>1</v>
      </c>
      <c r="N24" s="40">
        <f t="shared" si="0"/>
        <v>0.66200000000000003</v>
      </c>
      <c r="O24" s="40">
        <v>2.5999999999999999E-2</v>
      </c>
      <c r="P24" s="40">
        <v>0.63600000000000001</v>
      </c>
      <c r="Q24" s="41">
        <v>43466</v>
      </c>
      <c r="R24" s="38" t="s">
        <v>27</v>
      </c>
      <c r="S24" s="38" t="s">
        <v>90</v>
      </c>
      <c r="T24" s="38" t="s">
        <v>89</v>
      </c>
      <c r="U24" s="38" t="s">
        <v>89</v>
      </c>
      <c r="V24" s="52"/>
      <c r="W24" s="52"/>
      <c r="X24" s="42"/>
      <c r="Y24" s="42"/>
    </row>
    <row r="25" spans="1:25" s="63" customFormat="1" x14ac:dyDescent="0.25">
      <c r="A25" s="38">
        <v>16</v>
      </c>
      <c r="B25" s="15" t="s">
        <v>39</v>
      </c>
      <c r="C25" s="15" t="s">
        <v>28</v>
      </c>
      <c r="D25" s="29" t="str">
        <f>[1]Arkusz1!D19</f>
        <v>dz. 151</v>
      </c>
      <c r="E25" s="15" t="str">
        <f>[1]Arkusz1!E19</f>
        <v>Manowo</v>
      </c>
      <c r="F25" s="15" t="s">
        <v>58</v>
      </c>
      <c r="G25" s="15" t="s">
        <v>59</v>
      </c>
      <c r="H25" s="29" t="s">
        <v>324</v>
      </c>
      <c r="I25" s="29" t="s">
        <v>28</v>
      </c>
      <c r="J25" s="15" t="s">
        <v>88</v>
      </c>
      <c r="K25" s="15" t="s">
        <v>31</v>
      </c>
      <c r="L25" s="15" t="s">
        <v>38</v>
      </c>
      <c r="M25" s="50">
        <v>3</v>
      </c>
      <c r="N25" s="30">
        <f t="shared" si="0"/>
        <v>5</v>
      </c>
      <c r="O25" s="30">
        <v>2</v>
      </c>
      <c r="P25" s="30">
        <v>3</v>
      </c>
      <c r="Q25" s="14">
        <v>43466</v>
      </c>
      <c r="R25" s="15" t="s">
        <v>27</v>
      </c>
      <c r="S25" s="15" t="s">
        <v>90</v>
      </c>
      <c r="T25" s="15" t="s">
        <v>89</v>
      </c>
      <c r="U25" s="15" t="s">
        <v>89</v>
      </c>
    </row>
    <row r="26" spans="1:25" s="63" customFormat="1" x14ac:dyDescent="0.25">
      <c r="A26" s="38">
        <v>17</v>
      </c>
      <c r="B26" s="15" t="s">
        <v>39</v>
      </c>
      <c r="C26" s="15" t="s">
        <v>28</v>
      </c>
      <c r="D26" s="64" t="str">
        <f>[1]Arkusz1!D21</f>
        <v>dz. 169</v>
      </c>
      <c r="E26" s="64" t="str">
        <f>[1]Arkusz1!E21</f>
        <v>Wyszebórz</v>
      </c>
      <c r="F26" s="15" t="s">
        <v>58</v>
      </c>
      <c r="G26" s="15" t="s">
        <v>59</v>
      </c>
      <c r="H26" s="29" t="s">
        <v>325</v>
      </c>
      <c r="I26" s="29" t="s">
        <v>28</v>
      </c>
      <c r="J26" s="15" t="s">
        <v>88</v>
      </c>
      <c r="K26" s="15" t="s">
        <v>31</v>
      </c>
      <c r="L26" s="15" t="s">
        <v>38</v>
      </c>
      <c r="M26" s="50">
        <v>3</v>
      </c>
      <c r="N26" s="30">
        <f t="shared" si="0"/>
        <v>5</v>
      </c>
      <c r="O26" s="30">
        <v>2</v>
      </c>
      <c r="P26" s="30">
        <v>3</v>
      </c>
      <c r="Q26" s="14">
        <v>43466</v>
      </c>
      <c r="R26" s="15" t="s">
        <v>27</v>
      </c>
      <c r="S26" s="15" t="s">
        <v>90</v>
      </c>
      <c r="T26" s="15" t="s">
        <v>89</v>
      </c>
      <c r="U26" s="15" t="s">
        <v>89</v>
      </c>
    </row>
  </sheetData>
  <autoFilter ref="A9:U22"/>
  <mergeCells count="2">
    <mergeCell ref="A3:T3"/>
    <mergeCell ref="A5:T5"/>
  </mergeCells>
  <conditionalFormatting sqref="H10:H22">
    <cfRule type="duplicateValues" dxfId="6" priority="12"/>
  </conditionalFormatting>
  <conditionalFormatting sqref="H24">
    <cfRule type="duplicateValues" dxfId="5" priority="4"/>
  </conditionalFormatting>
  <conditionalFormatting sqref="H23">
    <cfRule type="duplicateValues" dxfId="4" priority="3"/>
  </conditionalFormatting>
  <conditionalFormatting sqref="H26">
    <cfRule type="duplicateValues" dxfId="3" priority="2"/>
  </conditionalFormatting>
  <conditionalFormatting sqref="H25">
    <cfRule type="duplicateValues" dxfId="2" priority="1"/>
  </conditionalFormatting>
  <pageMargins left="0.7" right="0.7" top="0.75" bottom="0.75" header="0.3" footer="0.3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6"/>
  <sheetViews>
    <sheetView tabSelected="1" topLeftCell="A43" workbookViewId="0">
      <selection activeCell="B14" sqref="B14"/>
    </sheetView>
  </sheetViews>
  <sheetFormatPr defaultRowHeight="15" x14ac:dyDescent="0.25"/>
  <cols>
    <col min="1" max="1" width="3.42578125" style="9" bestFit="1" customWidth="1"/>
    <col min="2" max="2" width="46.5703125" style="9" bestFit="1" customWidth="1"/>
    <col min="3" max="3" width="9.5703125" style="9" bestFit="1" customWidth="1"/>
    <col min="4" max="4" width="14.28515625" style="10" bestFit="1" customWidth="1"/>
    <col min="5" max="5" width="15.5703125" style="9" bestFit="1" customWidth="1"/>
    <col min="6" max="6" width="9.140625" style="9"/>
    <col min="7" max="7" width="14.42578125" style="9" bestFit="1" customWidth="1"/>
    <col min="8" max="8" width="18.7109375" style="10" bestFit="1" customWidth="1"/>
    <col min="9" max="9" width="11.42578125" style="10" customWidth="1"/>
    <col min="10" max="10" width="27.7109375" style="9" bestFit="1" customWidth="1"/>
    <col min="11" max="11" width="26.28515625" style="9" customWidth="1"/>
    <col min="12" max="12" width="8.28515625" style="9" bestFit="1" customWidth="1"/>
    <col min="13" max="13" width="12.7109375" style="9" bestFit="1" customWidth="1"/>
    <col min="14" max="16" width="11.5703125" style="9" customWidth="1"/>
    <col min="17" max="17" width="10.140625" style="9" bestFit="1" customWidth="1"/>
    <col min="18" max="18" width="13.140625" style="9" bestFit="1" customWidth="1"/>
    <col min="19" max="19" width="13.140625" style="9" customWidth="1"/>
    <col min="20" max="20" width="42" style="9" customWidth="1"/>
    <col min="21" max="21" width="39.85546875" style="9" bestFit="1" customWidth="1"/>
  </cols>
  <sheetData>
    <row r="1" spans="1:24" x14ac:dyDescent="0.25">
      <c r="M1" s="11"/>
      <c r="N1" s="12"/>
      <c r="O1" s="12"/>
      <c r="P1" s="12"/>
    </row>
    <row r="2" spans="1:24" x14ac:dyDescent="0.25">
      <c r="M2" s="11"/>
      <c r="N2" s="12"/>
      <c r="O2" s="12"/>
      <c r="P2" s="12"/>
    </row>
    <row r="3" spans="1:24" ht="18.75" x14ac:dyDescent="0.25">
      <c r="A3" s="78" t="s">
        <v>47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/>
    </row>
    <row r="4" spans="1:24" x14ac:dyDescent="0.25">
      <c r="A4" s="4"/>
    </row>
    <row r="5" spans="1:24" ht="18.75" x14ac:dyDescent="0.25">
      <c r="A5" s="79" t="s">
        <v>15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/>
    </row>
    <row r="6" spans="1:24" x14ac:dyDescent="0.25">
      <c r="M6" s="11"/>
      <c r="N6" s="12"/>
      <c r="O6" s="12"/>
      <c r="P6" s="12"/>
    </row>
    <row r="7" spans="1:24" x14ac:dyDescent="0.25">
      <c r="M7" s="11"/>
      <c r="N7" s="12"/>
      <c r="O7" s="12"/>
      <c r="P7" s="12"/>
    </row>
    <row r="8" spans="1:24" x14ac:dyDescent="0.25">
      <c r="M8" s="11"/>
      <c r="N8" s="12"/>
      <c r="O8" s="12"/>
      <c r="P8" s="12"/>
    </row>
    <row r="9" spans="1:24" ht="78.75" x14ac:dyDescent="0.25">
      <c r="A9" s="1" t="s">
        <v>46</v>
      </c>
      <c r="B9" s="1" t="s">
        <v>313</v>
      </c>
      <c r="C9" s="1" t="s">
        <v>0</v>
      </c>
      <c r="D9" s="1" t="s">
        <v>314</v>
      </c>
      <c r="E9" s="1" t="s">
        <v>1</v>
      </c>
      <c r="F9" s="1" t="s">
        <v>2</v>
      </c>
      <c r="G9" s="1" t="s">
        <v>3</v>
      </c>
      <c r="H9" s="1" t="s">
        <v>4</v>
      </c>
      <c r="I9" s="1" t="s">
        <v>5</v>
      </c>
      <c r="J9" s="1" t="s">
        <v>315</v>
      </c>
      <c r="K9" s="1" t="s">
        <v>25</v>
      </c>
      <c r="L9" s="1" t="s">
        <v>6</v>
      </c>
      <c r="M9" s="2" t="s">
        <v>7</v>
      </c>
      <c r="N9" s="3" t="s">
        <v>316</v>
      </c>
      <c r="O9" s="3" t="s">
        <v>317</v>
      </c>
      <c r="P9" s="3" t="s">
        <v>318</v>
      </c>
      <c r="Q9" s="1" t="s">
        <v>319</v>
      </c>
      <c r="R9" s="1" t="s">
        <v>320</v>
      </c>
      <c r="S9" s="1" t="s">
        <v>42</v>
      </c>
      <c r="T9" s="1" t="s">
        <v>18</v>
      </c>
      <c r="U9" s="1" t="s">
        <v>19</v>
      </c>
    </row>
    <row r="10" spans="1:24" s="32" customFormat="1" ht="15" customHeight="1" x14ac:dyDescent="0.2">
      <c r="A10" s="38">
        <v>1</v>
      </c>
      <c r="B10" s="38" t="s">
        <v>91</v>
      </c>
      <c r="C10" s="38" t="s">
        <v>28</v>
      </c>
      <c r="D10" s="39" t="s">
        <v>287</v>
      </c>
      <c r="E10" s="38" t="s">
        <v>92</v>
      </c>
      <c r="F10" s="38" t="s">
        <v>69</v>
      </c>
      <c r="G10" s="38" t="s">
        <v>92</v>
      </c>
      <c r="H10" s="39" t="s">
        <v>93</v>
      </c>
      <c r="I10" s="39" t="s">
        <v>288</v>
      </c>
      <c r="J10" s="38" t="s">
        <v>88</v>
      </c>
      <c r="K10" s="38" t="s">
        <v>31</v>
      </c>
      <c r="L10" s="38" t="s">
        <v>8</v>
      </c>
      <c r="M10" s="49">
        <v>0.2</v>
      </c>
      <c r="N10" s="40">
        <f>O10+P10</f>
        <v>0.318</v>
      </c>
      <c r="O10" s="40">
        <v>0.318</v>
      </c>
      <c r="P10" s="40">
        <v>0</v>
      </c>
      <c r="Q10" s="41">
        <v>43466</v>
      </c>
      <c r="R10" s="38" t="s">
        <v>27</v>
      </c>
      <c r="S10" s="38" t="s">
        <v>90</v>
      </c>
      <c r="T10" s="38" t="s">
        <v>89</v>
      </c>
      <c r="U10" s="38" t="s">
        <v>89</v>
      </c>
      <c r="V10" s="42"/>
      <c r="W10" s="42"/>
      <c r="X10" s="42"/>
    </row>
    <row r="11" spans="1:24" s="32" customFormat="1" ht="15" customHeight="1" x14ac:dyDescent="0.2">
      <c r="A11" s="38">
        <v>2</v>
      </c>
      <c r="B11" s="38" t="s">
        <v>94</v>
      </c>
      <c r="C11" s="38" t="s">
        <v>28</v>
      </c>
      <c r="D11" s="39" t="s">
        <v>260</v>
      </c>
      <c r="E11" s="38" t="s">
        <v>95</v>
      </c>
      <c r="F11" s="38" t="s">
        <v>58</v>
      </c>
      <c r="G11" s="38" t="s">
        <v>59</v>
      </c>
      <c r="H11" s="39" t="s">
        <v>96</v>
      </c>
      <c r="I11" s="39" t="s">
        <v>261</v>
      </c>
      <c r="J11" s="38" t="s">
        <v>88</v>
      </c>
      <c r="K11" s="38" t="s">
        <v>31</v>
      </c>
      <c r="L11" s="38" t="s">
        <v>21</v>
      </c>
      <c r="M11" s="49">
        <v>8</v>
      </c>
      <c r="N11" s="40">
        <f t="shared" ref="N11:N63" si="0">O11+P11</f>
        <v>7.1080000000000005</v>
      </c>
      <c r="O11" s="40">
        <v>1.474</v>
      </c>
      <c r="P11" s="40">
        <v>5.6340000000000003</v>
      </c>
      <c r="Q11" s="41">
        <v>43466</v>
      </c>
      <c r="R11" s="38" t="s">
        <v>27</v>
      </c>
      <c r="S11" s="38" t="s">
        <v>90</v>
      </c>
      <c r="T11" s="38" t="s">
        <v>89</v>
      </c>
      <c r="U11" s="38" t="s">
        <v>89</v>
      </c>
      <c r="V11" s="42"/>
      <c r="W11" s="42"/>
      <c r="X11" s="42"/>
    </row>
    <row r="12" spans="1:24" s="32" customFormat="1" ht="15" customHeight="1" x14ac:dyDescent="0.2">
      <c r="A12" s="38">
        <v>3</v>
      </c>
      <c r="B12" s="38" t="s">
        <v>326</v>
      </c>
      <c r="C12" s="38" t="s">
        <v>28</v>
      </c>
      <c r="D12" s="39" t="s">
        <v>97</v>
      </c>
      <c r="E12" s="38" t="s">
        <v>72</v>
      </c>
      <c r="F12" s="38" t="s">
        <v>73</v>
      </c>
      <c r="G12" s="38" t="s">
        <v>72</v>
      </c>
      <c r="H12" s="39" t="s">
        <v>98</v>
      </c>
      <c r="I12" s="39">
        <v>70349365</v>
      </c>
      <c r="J12" s="38" t="s">
        <v>88</v>
      </c>
      <c r="K12" s="38" t="s">
        <v>31</v>
      </c>
      <c r="L12" s="38" t="s">
        <v>21</v>
      </c>
      <c r="M12" s="49">
        <v>4.9000000000000004</v>
      </c>
      <c r="N12" s="40">
        <f t="shared" si="0"/>
        <v>52.602000000000004</v>
      </c>
      <c r="O12" s="40">
        <v>10.385999999999999</v>
      </c>
      <c r="P12" s="40">
        <v>42.216000000000001</v>
      </c>
      <c r="Q12" s="41">
        <v>43466</v>
      </c>
      <c r="R12" s="38" t="s">
        <v>27</v>
      </c>
      <c r="S12" s="38" t="s">
        <v>90</v>
      </c>
      <c r="T12" s="38" t="s">
        <v>89</v>
      </c>
      <c r="U12" s="38" t="s">
        <v>89</v>
      </c>
      <c r="V12" s="42"/>
      <c r="W12" s="42"/>
      <c r="X12" s="42"/>
    </row>
    <row r="13" spans="1:24" s="31" customFormat="1" ht="15" customHeight="1" x14ac:dyDescent="0.2">
      <c r="A13" s="38">
        <v>4</v>
      </c>
      <c r="B13" s="15" t="s">
        <v>326</v>
      </c>
      <c r="C13" s="15" t="s">
        <v>28</v>
      </c>
      <c r="D13" s="29" t="s">
        <v>99</v>
      </c>
      <c r="E13" s="15" t="s">
        <v>72</v>
      </c>
      <c r="F13" s="15" t="s">
        <v>73</v>
      </c>
      <c r="G13" s="15" t="s">
        <v>72</v>
      </c>
      <c r="H13" s="29" t="s">
        <v>100</v>
      </c>
      <c r="I13" s="29" t="s">
        <v>240</v>
      </c>
      <c r="J13" s="15" t="s">
        <v>88</v>
      </c>
      <c r="K13" s="15" t="s">
        <v>31</v>
      </c>
      <c r="L13" s="15" t="s">
        <v>21</v>
      </c>
      <c r="M13" s="50">
        <v>1.5</v>
      </c>
      <c r="N13" s="40">
        <f t="shared" si="0"/>
        <v>26.214000000000002</v>
      </c>
      <c r="O13" s="30">
        <v>4.2619999999999996</v>
      </c>
      <c r="P13" s="30">
        <v>21.952000000000002</v>
      </c>
      <c r="Q13" s="41">
        <v>43466</v>
      </c>
      <c r="R13" s="38" t="s">
        <v>27</v>
      </c>
      <c r="S13" s="38" t="s">
        <v>90</v>
      </c>
      <c r="T13" s="15" t="s">
        <v>89</v>
      </c>
      <c r="U13" s="15" t="s">
        <v>89</v>
      </c>
      <c r="V13" s="42"/>
      <c r="W13" s="42"/>
      <c r="X13" s="42"/>
    </row>
    <row r="14" spans="1:24" s="31" customFormat="1" ht="15" customHeight="1" x14ac:dyDescent="0.2">
      <c r="A14" s="38">
        <v>5</v>
      </c>
      <c r="B14" s="15" t="s">
        <v>101</v>
      </c>
      <c r="C14" s="15" t="s">
        <v>28</v>
      </c>
      <c r="D14" s="29" t="s">
        <v>102</v>
      </c>
      <c r="E14" s="15" t="s">
        <v>72</v>
      </c>
      <c r="F14" s="15" t="s">
        <v>73</v>
      </c>
      <c r="G14" s="15" t="s">
        <v>72</v>
      </c>
      <c r="H14" s="29" t="s">
        <v>103</v>
      </c>
      <c r="I14" s="29" t="s">
        <v>265</v>
      </c>
      <c r="J14" s="15" t="s">
        <v>88</v>
      </c>
      <c r="K14" s="15" t="s">
        <v>31</v>
      </c>
      <c r="L14" s="15" t="s">
        <v>21</v>
      </c>
      <c r="M14" s="50">
        <v>40</v>
      </c>
      <c r="N14" s="40">
        <f t="shared" si="0"/>
        <v>33.396000000000001</v>
      </c>
      <c r="O14" s="30">
        <v>9.0139999999999993</v>
      </c>
      <c r="P14" s="30">
        <v>24.382000000000001</v>
      </c>
      <c r="Q14" s="41">
        <v>43466</v>
      </c>
      <c r="R14" s="38" t="s">
        <v>27</v>
      </c>
      <c r="S14" s="38" t="s">
        <v>90</v>
      </c>
      <c r="T14" s="15" t="s">
        <v>89</v>
      </c>
      <c r="U14" s="15" t="s">
        <v>89</v>
      </c>
      <c r="V14" s="42"/>
      <c r="W14" s="42"/>
      <c r="X14" s="42"/>
    </row>
    <row r="15" spans="1:24" s="31" customFormat="1" ht="15" customHeight="1" x14ac:dyDescent="0.2">
      <c r="A15" s="38">
        <v>6</v>
      </c>
      <c r="B15" s="15" t="s">
        <v>104</v>
      </c>
      <c r="C15" s="15" t="s">
        <v>28</v>
      </c>
      <c r="D15" s="29" t="s">
        <v>105</v>
      </c>
      <c r="E15" s="15" t="s">
        <v>72</v>
      </c>
      <c r="F15" s="15" t="s">
        <v>73</v>
      </c>
      <c r="G15" s="15" t="s">
        <v>72</v>
      </c>
      <c r="H15" s="29" t="s">
        <v>106</v>
      </c>
      <c r="I15" s="29" t="s">
        <v>241</v>
      </c>
      <c r="J15" s="15" t="s">
        <v>88</v>
      </c>
      <c r="K15" s="15" t="s">
        <v>31</v>
      </c>
      <c r="L15" s="15" t="s">
        <v>21</v>
      </c>
      <c r="M15" s="50">
        <v>7</v>
      </c>
      <c r="N15" s="40">
        <f t="shared" si="0"/>
        <v>0.12</v>
      </c>
      <c r="O15" s="30">
        <v>1.7999999999999999E-2</v>
      </c>
      <c r="P15" s="30">
        <v>0.10199999999999999</v>
      </c>
      <c r="Q15" s="41">
        <v>43466</v>
      </c>
      <c r="R15" s="38" t="s">
        <v>27</v>
      </c>
      <c r="S15" s="38" t="s">
        <v>90</v>
      </c>
      <c r="T15" s="15" t="s">
        <v>89</v>
      </c>
      <c r="U15" s="15" t="s">
        <v>89</v>
      </c>
      <c r="V15" s="42"/>
      <c r="W15" s="42"/>
      <c r="X15" s="42"/>
    </row>
    <row r="16" spans="1:24" s="31" customFormat="1" ht="15" customHeight="1" x14ac:dyDescent="0.2">
      <c r="A16" s="38">
        <v>7</v>
      </c>
      <c r="B16" s="15" t="s">
        <v>107</v>
      </c>
      <c r="C16" s="15" t="s">
        <v>28</v>
      </c>
      <c r="D16" s="29" t="s">
        <v>108</v>
      </c>
      <c r="E16" s="15" t="s">
        <v>92</v>
      </c>
      <c r="F16" s="15" t="s">
        <v>109</v>
      </c>
      <c r="G16" s="15" t="s">
        <v>92</v>
      </c>
      <c r="H16" s="29" t="s">
        <v>110</v>
      </c>
      <c r="I16" s="29">
        <v>11255906</v>
      </c>
      <c r="J16" s="15" t="s">
        <v>88</v>
      </c>
      <c r="K16" s="15" t="s">
        <v>31</v>
      </c>
      <c r="L16" s="15" t="s">
        <v>22</v>
      </c>
      <c r="M16" s="50">
        <v>11</v>
      </c>
      <c r="N16" s="40">
        <f t="shared" si="0"/>
        <v>5.024</v>
      </c>
      <c r="O16" s="30">
        <v>5.024</v>
      </c>
      <c r="P16" s="30">
        <v>0</v>
      </c>
      <c r="Q16" s="41">
        <v>43466</v>
      </c>
      <c r="R16" s="38" t="s">
        <v>27</v>
      </c>
      <c r="S16" s="38" t="s">
        <v>90</v>
      </c>
      <c r="T16" s="15" t="s">
        <v>89</v>
      </c>
      <c r="U16" s="15" t="s">
        <v>89</v>
      </c>
      <c r="V16" s="42"/>
      <c r="W16" s="42"/>
      <c r="X16" s="42"/>
    </row>
    <row r="17" spans="1:24" s="31" customFormat="1" ht="15" customHeight="1" x14ac:dyDescent="0.2">
      <c r="A17" s="38">
        <v>8</v>
      </c>
      <c r="B17" s="15" t="s">
        <v>111</v>
      </c>
      <c r="C17" s="15" t="s">
        <v>28</v>
      </c>
      <c r="D17" s="29" t="s">
        <v>29</v>
      </c>
      <c r="E17" s="15" t="s">
        <v>112</v>
      </c>
      <c r="F17" s="15" t="s">
        <v>58</v>
      </c>
      <c r="G17" s="15" t="s">
        <v>59</v>
      </c>
      <c r="H17" s="29" t="s">
        <v>113</v>
      </c>
      <c r="I17" s="29" t="s">
        <v>242</v>
      </c>
      <c r="J17" s="15" t="s">
        <v>88</v>
      </c>
      <c r="K17" s="15" t="s">
        <v>31</v>
      </c>
      <c r="L17" s="15" t="s">
        <v>21</v>
      </c>
      <c r="M17" s="50">
        <v>3</v>
      </c>
      <c r="N17" s="40">
        <f t="shared" si="0"/>
        <v>0.67599999999999993</v>
      </c>
      <c r="O17" s="30">
        <v>0.20399999999999999</v>
      </c>
      <c r="P17" s="30">
        <v>0.47199999999999998</v>
      </c>
      <c r="Q17" s="41">
        <v>43466</v>
      </c>
      <c r="R17" s="38" t="s">
        <v>27</v>
      </c>
      <c r="S17" s="38" t="s">
        <v>90</v>
      </c>
      <c r="T17" s="15" t="s">
        <v>89</v>
      </c>
      <c r="U17" s="15" t="s">
        <v>89</v>
      </c>
      <c r="V17" s="42"/>
      <c r="W17" s="42"/>
      <c r="X17" s="42"/>
    </row>
    <row r="18" spans="1:24" s="31" customFormat="1" ht="15" customHeight="1" x14ac:dyDescent="0.2">
      <c r="A18" s="38">
        <v>9</v>
      </c>
      <c r="B18" s="15" t="s">
        <v>111</v>
      </c>
      <c r="C18" s="15" t="s">
        <v>28</v>
      </c>
      <c r="D18" s="29" t="s">
        <v>114</v>
      </c>
      <c r="E18" s="15" t="s">
        <v>59</v>
      </c>
      <c r="F18" s="15" t="s">
        <v>58</v>
      </c>
      <c r="G18" s="15" t="s">
        <v>59</v>
      </c>
      <c r="H18" s="29" t="s">
        <v>115</v>
      </c>
      <c r="I18" s="29">
        <v>60918529</v>
      </c>
      <c r="J18" s="15" t="s">
        <v>88</v>
      </c>
      <c r="K18" s="15" t="s">
        <v>31</v>
      </c>
      <c r="L18" s="15" t="s">
        <v>8</v>
      </c>
      <c r="M18" s="50">
        <v>3</v>
      </c>
      <c r="N18" s="40">
        <f t="shared" si="0"/>
        <v>2.0739999999999998</v>
      </c>
      <c r="O18" s="30">
        <v>2.0739999999999998</v>
      </c>
      <c r="P18" s="30">
        <v>0</v>
      </c>
      <c r="Q18" s="41">
        <v>43466</v>
      </c>
      <c r="R18" s="38" t="s">
        <v>27</v>
      </c>
      <c r="S18" s="38" t="s">
        <v>90</v>
      </c>
      <c r="T18" s="15" t="s">
        <v>89</v>
      </c>
      <c r="U18" s="15" t="s">
        <v>89</v>
      </c>
      <c r="V18" s="42"/>
      <c r="W18" s="42"/>
      <c r="X18" s="42"/>
    </row>
    <row r="19" spans="1:24" s="31" customFormat="1" ht="15" customHeight="1" x14ac:dyDescent="0.2">
      <c r="A19" s="38">
        <v>10</v>
      </c>
      <c r="B19" s="15" t="s">
        <v>111</v>
      </c>
      <c r="C19" s="15" t="s">
        <v>28</v>
      </c>
      <c r="D19" s="29" t="s">
        <v>116</v>
      </c>
      <c r="E19" s="15" t="s">
        <v>59</v>
      </c>
      <c r="F19" s="15" t="s">
        <v>58</v>
      </c>
      <c r="G19" s="15" t="s">
        <v>59</v>
      </c>
      <c r="H19" s="29" t="s">
        <v>117</v>
      </c>
      <c r="I19" s="29">
        <v>39469</v>
      </c>
      <c r="J19" s="15" t="s">
        <v>88</v>
      </c>
      <c r="K19" s="15" t="s">
        <v>31</v>
      </c>
      <c r="L19" s="15" t="s">
        <v>22</v>
      </c>
      <c r="M19" s="50">
        <v>1</v>
      </c>
      <c r="N19" s="40">
        <f t="shared" si="0"/>
        <v>0.56999999999999995</v>
      </c>
      <c r="O19" s="30">
        <v>0.56999999999999995</v>
      </c>
      <c r="P19" s="30">
        <v>0</v>
      </c>
      <c r="Q19" s="41">
        <v>43466</v>
      </c>
      <c r="R19" s="38" t="s">
        <v>27</v>
      </c>
      <c r="S19" s="38" t="s">
        <v>90</v>
      </c>
      <c r="T19" s="15" t="s">
        <v>89</v>
      </c>
      <c r="U19" s="15" t="s">
        <v>89</v>
      </c>
      <c r="V19" s="42"/>
      <c r="W19" s="42"/>
      <c r="X19" s="42"/>
    </row>
    <row r="20" spans="1:24" s="31" customFormat="1" ht="15" customHeight="1" x14ac:dyDescent="0.2">
      <c r="A20" s="38">
        <v>11</v>
      </c>
      <c r="B20" s="15" t="s">
        <v>118</v>
      </c>
      <c r="C20" s="15" t="s">
        <v>28</v>
      </c>
      <c r="D20" s="29" t="s">
        <v>119</v>
      </c>
      <c r="E20" s="15" t="s">
        <v>59</v>
      </c>
      <c r="F20" s="15" t="s">
        <v>58</v>
      </c>
      <c r="G20" s="15" t="s">
        <v>59</v>
      </c>
      <c r="H20" s="29" t="s">
        <v>120</v>
      </c>
      <c r="I20" s="29">
        <v>8211808</v>
      </c>
      <c r="J20" s="15" t="s">
        <v>88</v>
      </c>
      <c r="K20" s="15" t="s">
        <v>31</v>
      </c>
      <c r="L20" s="15" t="s">
        <v>8</v>
      </c>
      <c r="M20" s="50">
        <v>5</v>
      </c>
      <c r="N20" s="40">
        <f t="shared" si="0"/>
        <v>0.41799999999999998</v>
      </c>
      <c r="O20" s="30">
        <v>0.41799999999999998</v>
      </c>
      <c r="P20" s="30">
        <v>0</v>
      </c>
      <c r="Q20" s="41">
        <v>43466</v>
      </c>
      <c r="R20" s="38" t="s">
        <v>27</v>
      </c>
      <c r="S20" s="38" t="s">
        <v>90</v>
      </c>
      <c r="T20" s="15" t="s">
        <v>89</v>
      </c>
      <c r="U20" s="15" t="s">
        <v>89</v>
      </c>
      <c r="V20" s="42"/>
      <c r="W20" s="42"/>
      <c r="X20" s="42"/>
    </row>
    <row r="21" spans="1:24" s="31" customFormat="1" ht="15" customHeight="1" x14ac:dyDescent="0.2">
      <c r="A21" s="38">
        <v>12</v>
      </c>
      <c r="B21" s="15" t="s">
        <v>121</v>
      </c>
      <c r="C21" s="15" t="s">
        <v>28</v>
      </c>
      <c r="D21" s="29" t="s">
        <v>119</v>
      </c>
      <c r="E21" s="15" t="s">
        <v>59</v>
      </c>
      <c r="F21" s="15" t="s">
        <v>58</v>
      </c>
      <c r="G21" s="15" t="s">
        <v>59</v>
      </c>
      <c r="H21" s="29" t="s">
        <v>122</v>
      </c>
      <c r="I21" s="29" t="s">
        <v>266</v>
      </c>
      <c r="J21" s="15" t="s">
        <v>88</v>
      </c>
      <c r="K21" s="15" t="s">
        <v>31</v>
      </c>
      <c r="L21" s="15" t="s">
        <v>21</v>
      </c>
      <c r="M21" s="50">
        <v>5</v>
      </c>
      <c r="N21" s="40">
        <f t="shared" si="0"/>
        <v>5.6820000000000004</v>
      </c>
      <c r="O21" s="30">
        <v>1.8919999999999999</v>
      </c>
      <c r="P21" s="30">
        <v>3.79</v>
      </c>
      <c r="Q21" s="41">
        <v>43466</v>
      </c>
      <c r="R21" s="38" t="s">
        <v>27</v>
      </c>
      <c r="S21" s="38" t="s">
        <v>90</v>
      </c>
      <c r="T21" s="15" t="s">
        <v>89</v>
      </c>
      <c r="U21" s="15" t="s">
        <v>89</v>
      </c>
      <c r="V21" s="42"/>
      <c r="W21" s="42"/>
      <c r="X21" s="42"/>
    </row>
    <row r="22" spans="1:24" s="31" customFormat="1" ht="15" customHeight="1" x14ac:dyDescent="0.2">
      <c r="A22" s="38">
        <v>13</v>
      </c>
      <c r="B22" s="15" t="s">
        <v>123</v>
      </c>
      <c r="C22" s="15" t="s">
        <v>28</v>
      </c>
      <c r="D22" s="29" t="s">
        <v>124</v>
      </c>
      <c r="E22" s="15" t="s">
        <v>59</v>
      </c>
      <c r="F22" s="15" t="s">
        <v>58</v>
      </c>
      <c r="G22" s="15" t="s">
        <v>59</v>
      </c>
      <c r="H22" s="29" t="s">
        <v>125</v>
      </c>
      <c r="I22" s="29" t="s">
        <v>238</v>
      </c>
      <c r="J22" s="15" t="s">
        <v>88</v>
      </c>
      <c r="K22" s="15" t="s">
        <v>31</v>
      </c>
      <c r="L22" s="15" t="s">
        <v>21</v>
      </c>
      <c r="M22" s="50">
        <v>13</v>
      </c>
      <c r="N22" s="40">
        <f t="shared" si="0"/>
        <v>16.013999999999999</v>
      </c>
      <c r="O22" s="30">
        <v>4.4720000000000004</v>
      </c>
      <c r="P22" s="30">
        <v>11.542</v>
      </c>
      <c r="Q22" s="41">
        <v>43466</v>
      </c>
      <c r="R22" s="38" t="s">
        <v>27</v>
      </c>
      <c r="S22" s="38" t="s">
        <v>90</v>
      </c>
      <c r="T22" s="15" t="s">
        <v>89</v>
      </c>
      <c r="U22" s="15" t="s">
        <v>89</v>
      </c>
      <c r="V22" s="42"/>
      <c r="W22" s="42"/>
      <c r="X22" s="42"/>
    </row>
    <row r="23" spans="1:24" s="31" customFormat="1" ht="15" customHeight="1" x14ac:dyDescent="0.2">
      <c r="A23" s="38">
        <v>14</v>
      </c>
      <c r="B23" s="15" t="s">
        <v>126</v>
      </c>
      <c r="C23" s="15" t="s">
        <v>28</v>
      </c>
      <c r="D23" s="29" t="s">
        <v>28</v>
      </c>
      <c r="E23" s="15" t="s">
        <v>127</v>
      </c>
      <c r="F23" s="15" t="s">
        <v>58</v>
      </c>
      <c r="G23" s="15" t="s">
        <v>59</v>
      </c>
      <c r="H23" s="29" t="s">
        <v>128</v>
      </c>
      <c r="I23" s="29" t="s">
        <v>246</v>
      </c>
      <c r="J23" s="15" t="s">
        <v>88</v>
      </c>
      <c r="K23" s="15" t="s">
        <v>31</v>
      </c>
      <c r="L23" s="15" t="s">
        <v>21</v>
      </c>
      <c r="M23" s="50">
        <v>1.5</v>
      </c>
      <c r="N23" s="40">
        <f t="shared" si="0"/>
        <v>0.99399999999999999</v>
      </c>
      <c r="O23" s="30">
        <v>0.316</v>
      </c>
      <c r="P23" s="30">
        <v>0.67800000000000005</v>
      </c>
      <c r="Q23" s="41">
        <v>43466</v>
      </c>
      <c r="R23" s="38" t="s">
        <v>27</v>
      </c>
      <c r="S23" s="38" t="s">
        <v>90</v>
      </c>
      <c r="T23" s="15" t="s">
        <v>89</v>
      </c>
      <c r="U23" s="15" t="s">
        <v>89</v>
      </c>
      <c r="V23" s="42"/>
      <c r="W23" s="42"/>
      <c r="X23" s="42"/>
    </row>
    <row r="24" spans="1:24" s="31" customFormat="1" ht="15" customHeight="1" x14ac:dyDescent="0.2">
      <c r="A24" s="38">
        <v>15</v>
      </c>
      <c r="B24" s="15" t="s">
        <v>129</v>
      </c>
      <c r="C24" s="15" t="s">
        <v>28</v>
      </c>
      <c r="D24" s="29" t="s">
        <v>35</v>
      </c>
      <c r="E24" s="15" t="s">
        <v>130</v>
      </c>
      <c r="F24" s="15" t="s">
        <v>58</v>
      </c>
      <c r="G24" s="15" t="s">
        <v>59</v>
      </c>
      <c r="H24" s="29" t="s">
        <v>131</v>
      </c>
      <c r="I24" s="29" t="s">
        <v>262</v>
      </c>
      <c r="J24" s="15" t="s">
        <v>88</v>
      </c>
      <c r="K24" s="15" t="s">
        <v>31</v>
      </c>
      <c r="L24" s="15" t="s">
        <v>21</v>
      </c>
      <c r="M24" s="50">
        <v>6</v>
      </c>
      <c r="N24" s="40">
        <f t="shared" si="0"/>
        <v>14.167999999999999</v>
      </c>
      <c r="O24" s="30">
        <v>3.6259999999999999</v>
      </c>
      <c r="P24" s="30">
        <v>10.542</v>
      </c>
      <c r="Q24" s="41">
        <v>43466</v>
      </c>
      <c r="R24" s="38" t="s">
        <v>27</v>
      </c>
      <c r="S24" s="38" t="s">
        <v>90</v>
      </c>
      <c r="T24" s="15" t="s">
        <v>89</v>
      </c>
      <c r="U24" s="15" t="s">
        <v>89</v>
      </c>
      <c r="V24" s="42"/>
      <c r="W24" s="42"/>
      <c r="X24" s="42"/>
    </row>
    <row r="25" spans="1:24" s="31" customFormat="1" ht="15" customHeight="1" x14ac:dyDescent="0.2">
      <c r="A25" s="38">
        <v>16</v>
      </c>
      <c r="B25" s="15" t="s">
        <v>126</v>
      </c>
      <c r="C25" s="15" t="s">
        <v>28</v>
      </c>
      <c r="D25" s="29" t="s">
        <v>28</v>
      </c>
      <c r="E25" s="15" t="s">
        <v>132</v>
      </c>
      <c r="F25" s="15" t="s">
        <v>58</v>
      </c>
      <c r="G25" s="15" t="s">
        <v>59</v>
      </c>
      <c r="H25" s="29" t="s">
        <v>133</v>
      </c>
      <c r="I25" s="29" t="s">
        <v>239</v>
      </c>
      <c r="J25" s="15" t="s">
        <v>88</v>
      </c>
      <c r="K25" s="15" t="s">
        <v>31</v>
      </c>
      <c r="L25" s="15" t="s">
        <v>21</v>
      </c>
      <c r="M25" s="50">
        <v>7</v>
      </c>
      <c r="N25" s="40">
        <f t="shared" si="0"/>
        <v>3.0140000000000002</v>
      </c>
      <c r="O25" s="30">
        <v>0.80200000000000005</v>
      </c>
      <c r="P25" s="30">
        <v>2.2120000000000002</v>
      </c>
      <c r="Q25" s="41">
        <v>43466</v>
      </c>
      <c r="R25" s="38" t="s">
        <v>27</v>
      </c>
      <c r="S25" s="38" t="s">
        <v>90</v>
      </c>
      <c r="T25" s="15" t="s">
        <v>89</v>
      </c>
      <c r="U25" s="15" t="s">
        <v>89</v>
      </c>
      <c r="V25" s="42"/>
      <c r="W25" s="42"/>
      <c r="X25" s="42"/>
    </row>
    <row r="26" spans="1:24" s="31" customFormat="1" ht="15" customHeight="1" x14ac:dyDescent="0.2">
      <c r="A26" s="38">
        <v>17</v>
      </c>
      <c r="B26" s="15" t="s">
        <v>134</v>
      </c>
      <c r="C26" s="15" t="s">
        <v>135</v>
      </c>
      <c r="D26" s="29" t="s">
        <v>136</v>
      </c>
      <c r="E26" s="15" t="s">
        <v>52</v>
      </c>
      <c r="F26" s="15" t="s">
        <v>86</v>
      </c>
      <c r="G26" s="15" t="s">
        <v>52</v>
      </c>
      <c r="H26" s="29" t="s">
        <v>137</v>
      </c>
      <c r="I26" s="29" t="s">
        <v>252</v>
      </c>
      <c r="J26" s="15" t="s">
        <v>88</v>
      </c>
      <c r="K26" s="15" t="s">
        <v>31</v>
      </c>
      <c r="L26" s="15" t="s">
        <v>21</v>
      </c>
      <c r="M26" s="50">
        <v>1.5</v>
      </c>
      <c r="N26" s="40">
        <f t="shared" si="0"/>
        <v>0.64400000000000002</v>
      </c>
      <c r="O26" s="30">
        <v>0.188</v>
      </c>
      <c r="P26" s="30">
        <v>0.45600000000000002</v>
      </c>
      <c r="Q26" s="41">
        <v>43466</v>
      </c>
      <c r="R26" s="38" t="s">
        <v>27</v>
      </c>
      <c r="S26" s="38" t="s">
        <v>90</v>
      </c>
      <c r="T26" s="15" t="s">
        <v>89</v>
      </c>
      <c r="U26" s="15" t="s">
        <v>89</v>
      </c>
      <c r="V26" s="42"/>
      <c r="W26" s="42"/>
      <c r="X26" s="42"/>
    </row>
    <row r="27" spans="1:24" s="31" customFormat="1" ht="15" customHeight="1" x14ac:dyDescent="0.2">
      <c r="A27" s="38">
        <v>18</v>
      </c>
      <c r="B27" s="15" t="s">
        <v>134</v>
      </c>
      <c r="C27" s="15" t="s">
        <v>138</v>
      </c>
      <c r="D27" s="29" t="s">
        <v>139</v>
      </c>
      <c r="E27" s="15" t="s">
        <v>52</v>
      </c>
      <c r="F27" s="15" t="s">
        <v>86</v>
      </c>
      <c r="G27" s="15" t="s">
        <v>52</v>
      </c>
      <c r="H27" s="29" t="s">
        <v>140</v>
      </c>
      <c r="I27" s="29">
        <v>70436995</v>
      </c>
      <c r="J27" s="15" t="s">
        <v>88</v>
      </c>
      <c r="K27" s="15" t="s">
        <v>31</v>
      </c>
      <c r="L27" s="15" t="s">
        <v>8</v>
      </c>
      <c r="M27" s="50">
        <v>1.5</v>
      </c>
      <c r="N27" s="40">
        <f t="shared" si="0"/>
        <v>1</v>
      </c>
      <c r="O27" s="30">
        <v>1</v>
      </c>
      <c r="P27" s="30">
        <v>0</v>
      </c>
      <c r="Q27" s="41">
        <v>43466</v>
      </c>
      <c r="R27" s="38" t="s">
        <v>27</v>
      </c>
      <c r="S27" s="38" t="s">
        <v>90</v>
      </c>
      <c r="T27" s="15" t="s">
        <v>89</v>
      </c>
      <c r="U27" s="15" t="s">
        <v>89</v>
      </c>
      <c r="V27" s="42"/>
      <c r="W27" s="42"/>
      <c r="X27" s="42"/>
    </row>
    <row r="28" spans="1:24" s="31" customFormat="1" ht="15" customHeight="1" x14ac:dyDescent="0.2">
      <c r="A28" s="38">
        <v>19</v>
      </c>
      <c r="B28" s="15" t="s">
        <v>134</v>
      </c>
      <c r="C28" s="15" t="s">
        <v>141</v>
      </c>
      <c r="D28" s="29" t="s">
        <v>142</v>
      </c>
      <c r="E28" s="15" t="s">
        <v>52</v>
      </c>
      <c r="F28" s="15" t="s">
        <v>53</v>
      </c>
      <c r="G28" s="15" t="s">
        <v>52</v>
      </c>
      <c r="H28" s="29" t="s">
        <v>143</v>
      </c>
      <c r="I28" s="29">
        <v>70645220</v>
      </c>
      <c r="J28" s="15" t="s">
        <v>88</v>
      </c>
      <c r="K28" s="15" t="s">
        <v>31</v>
      </c>
      <c r="L28" s="15" t="s">
        <v>8</v>
      </c>
      <c r="M28" s="50">
        <v>1.5</v>
      </c>
      <c r="N28" s="40">
        <f t="shared" si="0"/>
        <v>8.718</v>
      </c>
      <c r="O28" s="30">
        <v>8.718</v>
      </c>
      <c r="P28" s="30">
        <v>0</v>
      </c>
      <c r="Q28" s="41">
        <v>43466</v>
      </c>
      <c r="R28" s="38" t="s">
        <v>27</v>
      </c>
      <c r="S28" s="38" t="s">
        <v>90</v>
      </c>
      <c r="T28" s="15" t="s">
        <v>89</v>
      </c>
      <c r="U28" s="15" t="s">
        <v>89</v>
      </c>
      <c r="V28" s="42"/>
      <c r="W28" s="42"/>
      <c r="X28" s="42"/>
    </row>
    <row r="29" spans="1:24" s="31" customFormat="1" ht="15" customHeight="1" x14ac:dyDescent="0.2">
      <c r="A29" s="38">
        <v>20</v>
      </c>
      <c r="B29" s="15" t="s">
        <v>134</v>
      </c>
      <c r="C29" s="15" t="s">
        <v>144</v>
      </c>
      <c r="D29" s="29" t="s">
        <v>145</v>
      </c>
      <c r="E29" s="15" t="s">
        <v>52</v>
      </c>
      <c r="F29" s="15" t="s">
        <v>86</v>
      </c>
      <c r="G29" s="15" t="s">
        <v>52</v>
      </c>
      <c r="H29" s="29" t="s">
        <v>146</v>
      </c>
      <c r="I29" s="29" t="s">
        <v>247</v>
      </c>
      <c r="J29" s="15" t="s">
        <v>88</v>
      </c>
      <c r="K29" s="15" t="s">
        <v>31</v>
      </c>
      <c r="L29" s="15" t="s">
        <v>8</v>
      </c>
      <c r="M29" s="50">
        <v>5</v>
      </c>
      <c r="N29" s="40">
        <f t="shared" si="0"/>
        <v>25.48</v>
      </c>
      <c r="O29" s="30">
        <v>25.48</v>
      </c>
      <c r="P29" s="30">
        <v>0</v>
      </c>
      <c r="Q29" s="41">
        <v>43466</v>
      </c>
      <c r="R29" s="38" t="s">
        <v>27</v>
      </c>
      <c r="S29" s="38" t="s">
        <v>90</v>
      </c>
      <c r="T29" s="15" t="s">
        <v>89</v>
      </c>
      <c r="U29" s="15" t="s">
        <v>89</v>
      </c>
      <c r="V29" s="42"/>
      <c r="W29" s="42"/>
      <c r="X29" s="42"/>
    </row>
    <row r="30" spans="1:24" s="26" customFormat="1" ht="15" customHeight="1" x14ac:dyDescent="0.2">
      <c r="A30" s="38">
        <v>21</v>
      </c>
      <c r="B30" s="19" t="s">
        <v>111</v>
      </c>
      <c r="C30" s="19" t="s">
        <v>28</v>
      </c>
      <c r="D30" s="25" t="s">
        <v>147</v>
      </c>
      <c r="E30" s="19" t="s">
        <v>92</v>
      </c>
      <c r="F30" s="19" t="s">
        <v>69</v>
      </c>
      <c r="G30" s="19" t="s">
        <v>92</v>
      </c>
      <c r="H30" s="25" t="s">
        <v>148</v>
      </c>
      <c r="I30" s="25" t="s">
        <v>290</v>
      </c>
      <c r="J30" s="19" t="s">
        <v>88</v>
      </c>
      <c r="K30" s="19" t="s">
        <v>31</v>
      </c>
      <c r="L30" s="19" t="s">
        <v>22</v>
      </c>
      <c r="M30" s="54">
        <v>2.2000000000000002</v>
      </c>
      <c r="N30" s="40">
        <f t="shared" si="0"/>
        <v>1.712</v>
      </c>
      <c r="O30" s="27">
        <v>1.712</v>
      </c>
      <c r="P30" s="27">
        <v>0</v>
      </c>
      <c r="Q30" s="41">
        <v>43466</v>
      </c>
      <c r="R30" s="38" t="s">
        <v>27</v>
      </c>
      <c r="S30" s="38" t="s">
        <v>90</v>
      </c>
      <c r="T30" s="19" t="s">
        <v>89</v>
      </c>
      <c r="U30" s="19" t="s">
        <v>89</v>
      </c>
      <c r="V30" s="42"/>
      <c r="W30" s="42"/>
      <c r="X30" s="55"/>
    </row>
    <row r="31" spans="1:24" s="57" customFormat="1" ht="15" customHeight="1" x14ac:dyDescent="0.2">
      <c r="A31" s="38">
        <v>22</v>
      </c>
      <c r="B31" s="19" t="s">
        <v>149</v>
      </c>
      <c r="C31" s="19" t="s">
        <v>28</v>
      </c>
      <c r="D31" s="56" t="s">
        <v>150</v>
      </c>
      <c r="E31" s="19" t="s">
        <v>72</v>
      </c>
      <c r="F31" s="19" t="s">
        <v>73</v>
      </c>
      <c r="G31" s="19" t="s">
        <v>72</v>
      </c>
      <c r="H31" s="19" t="s">
        <v>151</v>
      </c>
      <c r="I31" s="19">
        <v>9778</v>
      </c>
      <c r="J31" s="15" t="s">
        <v>88</v>
      </c>
      <c r="K31" s="19" t="s">
        <v>31</v>
      </c>
      <c r="L31" s="19" t="s">
        <v>21</v>
      </c>
      <c r="M31" s="54">
        <v>11.4</v>
      </c>
      <c r="N31" s="40">
        <f t="shared" si="0"/>
        <v>11.273999999999999</v>
      </c>
      <c r="O31" s="27">
        <v>1.9019999999999999</v>
      </c>
      <c r="P31" s="27">
        <v>9.3719999999999999</v>
      </c>
      <c r="Q31" s="41">
        <v>43466</v>
      </c>
      <c r="R31" s="38" t="s">
        <v>27</v>
      </c>
      <c r="S31" s="38" t="s">
        <v>90</v>
      </c>
      <c r="T31" s="19" t="s">
        <v>89</v>
      </c>
      <c r="U31" s="19" t="s">
        <v>89</v>
      </c>
      <c r="V31" s="42"/>
      <c r="W31" s="42"/>
      <c r="X31" s="55"/>
    </row>
    <row r="32" spans="1:24" s="32" customFormat="1" ht="15" customHeight="1" x14ac:dyDescent="0.2">
      <c r="A32" s="38">
        <v>23</v>
      </c>
      <c r="B32" s="38" t="s">
        <v>94</v>
      </c>
      <c r="C32" s="38" t="s">
        <v>28</v>
      </c>
      <c r="D32" s="39" t="s">
        <v>33</v>
      </c>
      <c r="E32" s="38" t="s">
        <v>72</v>
      </c>
      <c r="F32" s="38" t="s">
        <v>73</v>
      </c>
      <c r="G32" s="38" t="s">
        <v>72</v>
      </c>
      <c r="H32" s="39" t="s">
        <v>152</v>
      </c>
      <c r="I32" s="39" t="s">
        <v>244</v>
      </c>
      <c r="J32" s="38" t="s">
        <v>88</v>
      </c>
      <c r="K32" s="38" t="s">
        <v>31</v>
      </c>
      <c r="L32" s="38" t="s">
        <v>8</v>
      </c>
      <c r="M32" s="49">
        <v>40</v>
      </c>
      <c r="N32" s="40">
        <f t="shared" si="0"/>
        <v>28.8</v>
      </c>
      <c r="O32" s="40">
        <v>28.8</v>
      </c>
      <c r="P32" s="40">
        <v>0</v>
      </c>
      <c r="Q32" s="41">
        <v>43466</v>
      </c>
      <c r="R32" s="38" t="s">
        <v>27</v>
      </c>
      <c r="S32" s="38" t="s">
        <v>90</v>
      </c>
      <c r="T32" s="38" t="s">
        <v>89</v>
      </c>
      <c r="U32" s="38" t="s">
        <v>89</v>
      </c>
      <c r="V32" s="42"/>
      <c r="W32" s="42"/>
      <c r="X32" s="42"/>
    </row>
    <row r="33" spans="1:24" s="32" customFormat="1" ht="15" customHeight="1" x14ac:dyDescent="0.2">
      <c r="A33" s="38">
        <v>24</v>
      </c>
      <c r="B33" s="38" t="s">
        <v>153</v>
      </c>
      <c r="C33" s="38" t="s">
        <v>28</v>
      </c>
      <c r="D33" s="39" t="s">
        <v>248</v>
      </c>
      <c r="E33" s="38" t="s">
        <v>59</v>
      </c>
      <c r="F33" s="38" t="s">
        <v>58</v>
      </c>
      <c r="G33" s="38" t="s">
        <v>59</v>
      </c>
      <c r="H33" s="39" t="s">
        <v>154</v>
      </c>
      <c r="I33" s="39" t="s">
        <v>212</v>
      </c>
      <c r="J33" s="38" t="s">
        <v>88</v>
      </c>
      <c r="K33" s="38" t="s">
        <v>31</v>
      </c>
      <c r="L33" s="38" t="s">
        <v>21</v>
      </c>
      <c r="M33" s="49">
        <v>16</v>
      </c>
      <c r="N33" s="40">
        <f t="shared" si="0"/>
        <v>46.957999999999998</v>
      </c>
      <c r="O33" s="40">
        <v>13.962</v>
      </c>
      <c r="P33" s="40">
        <v>32.996000000000002</v>
      </c>
      <c r="Q33" s="41">
        <v>43466</v>
      </c>
      <c r="R33" s="38" t="s">
        <v>27</v>
      </c>
      <c r="S33" s="38" t="s">
        <v>90</v>
      </c>
      <c r="T33" s="38" t="s">
        <v>89</v>
      </c>
      <c r="U33" s="58" t="s">
        <v>89</v>
      </c>
      <c r="V33" s="42"/>
      <c r="W33" s="42"/>
      <c r="X33" s="42"/>
    </row>
    <row r="34" spans="1:24" s="32" customFormat="1" ht="15" customHeight="1" x14ac:dyDescent="0.2">
      <c r="A34" s="38">
        <v>25</v>
      </c>
      <c r="B34" s="38" t="s">
        <v>155</v>
      </c>
      <c r="C34" s="38" t="s">
        <v>28</v>
      </c>
      <c r="D34" s="39" t="s">
        <v>248</v>
      </c>
      <c r="E34" s="38" t="s">
        <v>59</v>
      </c>
      <c r="F34" s="38" t="s">
        <v>58</v>
      </c>
      <c r="G34" s="38" t="s">
        <v>59</v>
      </c>
      <c r="H34" s="39" t="s">
        <v>156</v>
      </c>
      <c r="I34" s="39" t="s">
        <v>249</v>
      </c>
      <c r="J34" s="38" t="s">
        <v>88</v>
      </c>
      <c r="K34" s="38" t="s">
        <v>31</v>
      </c>
      <c r="L34" s="38" t="s">
        <v>21</v>
      </c>
      <c r="M34" s="59">
        <v>13</v>
      </c>
      <c r="N34" s="40">
        <f t="shared" si="0"/>
        <v>3.09</v>
      </c>
      <c r="O34" s="40">
        <v>0.96199999999999997</v>
      </c>
      <c r="P34" s="40">
        <v>2.1280000000000001</v>
      </c>
      <c r="Q34" s="41">
        <v>43466</v>
      </c>
      <c r="R34" s="38" t="s">
        <v>27</v>
      </c>
      <c r="S34" s="38" t="s">
        <v>90</v>
      </c>
      <c r="T34" s="38" t="s">
        <v>89</v>
      </c>
      <c r="U34" s="58" t="s">
        <v>89</v>
      </c>
      <c r="V34" s="42"/>
      <c r="W34" s="42"/>
      <c r="X34" s="42"/>
    </row>
    <row r="35" spans="1:24" s="32" customFormat="1" ht="15" customHeight="1" x14ac:dyDescent="0.2">
      <c r="A35" s="38">
        <v>26</v>
      </c>
      <c r="B35" s="38" t="s">
        <v>157</v>
      </c>
      <c r="C35" s="38" t="s">
        <v>28</v>
      </c>
      <c r="D35" s="39" t="s">
        <v>28</v>
      </c>
      <c r="E35" s="38" t="s">
        <v>66</v>
      </c>
      <c r="F35" s="38" t="s">
        <v>58</v>
      </c>
      <c r="G35" s="38" t="s">
        <v>59</v>
      </c>
      <c r="H35" s="39" t="s">
        <v>158</v>
      </c>
      <c r="I35" s="39" t="s">
        <v>275</v>
      </c>
      <c r="J35" s="38" t="s">
        <v>88</v>
      </c>
      <c r="K35" s="38" t="s">
        <v>31</v>
      </c>
      <c r="L35" s="38" t="s">
        <v>21</v>
      </c>
      <c r="M35" s="43">
        <v>13</v>
      </c>
      <c r="N35" s="40">
        <f t="shared" si="0"/>
        <v>0.51600000000000001</v>
      </c>
      <c r="O35" s="40">
        <v>0.17799999999999999</v>
      </c>
      <c r="P35" s="40">
        <v>0.33800000000000002</v>
      </c>
      <c r="Q35" s="41">
        <v>43466</v>
      </c>
      <c r="R35" s="38" t="s">
        <v>27</v>
      </c>
      <c r="S35" s="38" t="s">
        <v>90</v>
      </c>
      <c r="T35" s="38" t="s">
        <v>89</v>
      </c>
      <c r="U35" s="38" t="s">
        <v>89</v>
      </c>
      <c r="V35" s="42"/>
      <c r="W35" s="42"/>
      <c r="X35" s="42"/>
    </row>
    <row r="36" spans="1:24" s="32" customFormat="1" ht="15" customHeight="1" x14ac:dyDescent="0.2">
      <c r="A36" s="38">
        <v>27</v>
      </c>
      <c r="B36" s="38" t="s">
        <v>40</v>
      </c>
      <c r="C36" s="38" t="s">
        <v>36</v>
      </c>
      <c r="D36" s="39" t="s">
        <v>159</v>
      </c>
      <c r="E36" s="38" t="s">
        <v>52</v>
      </c>
      <c r="F36" s="38" t="s">
        <v>53</v>
      </c>
      <c r="G36" s="38" t="s">
        <v>59</v>
      </c>
      <c r="H36" s="39" t="s">
        <v>160</v>
      </c>
      <c r="I36" s="39" t="s">
        <v>259</v>
      </c>
      <c r="J36" s="38" t="s">
        <v>88</v>
      </c>
      <c r="K36" s="38" t="s">
        <v>31</v>
      </c>
      <c r="L36" s="38" t="s">
        <v>21</v>
      </c>
      <c r="M36" s="43">
        <v>8</v>
      </c>
      <c r="N36" s="40">
        <f t="shared" si="0"/>
        <v>44.370000000000005</v>
      </c>
      <c r="O36" s="40">
        <v>12.864000000000001</v>
      </c>
      <c r="P36" s="40">
        <v>31.506</v>
      </c>
      <c r="Q36" s="41">
        <v>43466</v>
      </c>
      <c r="R36" s="38" t="s">
        <v>27</v>
      </c>
      <c r="S36" s="38" t="s">
        <v>90</v>
      </c>
      <c r="T36" s="38" t="s">
        <v>89</v>
      </c>
      <c r="U36" s="38" t="s">
        <v>89</v>
      </c>
      <c r="V36" s="42"/>
      <c r="W36" s="42"/>
      <c r="X36" s="42"/>
    </row>
    <row r="37" spans="1:24" s="31" customFormat="1" ht="15" customHeight="1" x14ac:dyDescent="0.2">
      <c r="A37" s="38">
        <v>28</v>
      </c>
      <c r="B37" s="15" t="s">
        <v>161</v>
      </c>
      <c r="C37" s="15" t="s">
        <v>28</v>
      </c>
      <c r="D37" s="29" t="s">
        <v>33</v>
      </c>
      <c r="E37" s="15" t="s">
        <v>162</v>
      </c>
      <c r="F37" s="15" t="s">
        <v>58</v>
      </c>
      <c r="G37" s="15" t="s">
        <v>59</v>
      </c>
      <c r="H37" s="29" t="s">
        <v>163</v>
      </c>
      <c r="I37" s="29" t="s">
        <v>277</v>
      </c>
      <c r="J37" s="15" t="s">
        <v>88</v>
      </c>
      <c r="K37" s="15" t="s">
        <v>31</v>
      </c>
      <c r="L37" s="15" t="s">
        <v>21</v>
      </c>
      <c r="M37" s="44">
        <v>6</v>
      </c>
      <c r="N37" s="40">
        <f t="shared" si="0"/>
        <v>32.231999999999999</v>
      </c>
      <c r="O37" s="30">
        <v>9.0459999999999994</v>
      </c>
      <c r="P37" s="30">
        <v>23.186</v>
      </c>
      <c r="Q37" s="41">
        <v>43466</v>
      </c>
      <c r="R37" s="38" t="s">
        <v>27</v>
      </c>
      <c r="S37" s="38" t="s">
        <v>90</v>
      </c>
      <c r="T37" s="15" t="s">
        <v>89</v>
      </c>
      <c r="U37" s="15" t="s">
        <v>89</v>
      </c>
      <c r="V37" s="42"/>
      <c r="W37" s="42"/>
      <c r="X37" s="42"/>
    </row>
    <row r="38" spans="1:24" s="31" customFormat="1" ht="15" customHeight="1" x14ac:dyDescent="0.2">
      <c r="A38" s="38">
        <v>29</v>
      </c>
      <c r="B38" s="15" t="s">
        <v>164</v>
      </c>
      <c r="C38" s="15" t="s">
        <v>165</v>
      </c>
      <c r="D38" s="29" t="s">
        <v>33</v>
      </c>
      <c r="E38" s="15" t="s">
        <v>52</v>
      </c>
      <c r="F38" s="15" t="s">
        <v>86</v>
      </c>
      <c r="G38" s="15" t="s">
        <v>52</v>
      </c>
      <c r="H38" s="29" t="s">
        <v>166</v>
      </c>
      <c r="I38" s="29" t="s">
        <v>274</v>
      </c>
      <c r="J38" s="15" t="s">
        <v>88</v>
      </c>
      <c r="K38" s="15" t="s">
        <v>31</v>
      </c>
      <c r="L38" s="15" t="s">
        <v>21</v>
      </c>
      <c r="M38" s="44">
        <v>5</v>
      </c>
      <c r="N38" s="40">
        <f t="shared" si="0"/>
        <v>1.8180000000000001</v>
      </c>
      <c r="O38" s="30">
        <v>0.57999999999999996</v>
      </c>
      <c r="P38" s="30">
        <v>1.238</v>
      </c>
      <c r="Q38" s="41">
        <v>43466</v>
      </c>
      <c r="R38" s="38" t="s">
        <v>27</v>
      </c>
      <c r="S38" s="38" t="s">
        <v>90</v>
      </c>
      <c r="T38" s="15" t="s">
        <v>89</v>
      </c>
      <c r="U38" s="15" t="s">
        <v>89</v>
      </c>
      <c r="V38" s="42"/>
      <c r="W38" s="42"/>
      <c r="X38" s="42"/>
    </row>
    <row r="39" spans="1:24" s="32" customFormat="1" ht="15" customHeight="1" x14ac:dyDescent="0.2">
      <c r="A39" s="38">
        <v>30</v>
      </c>
      <c r="B39" s="38" t="s">
        <v>161</v>
      </c>
      <c r="C39" s="38" t="s">
        <v>28</v>
      </c>
      <c r="D39" s="39" t="s">
        <v>167</v>
      </c>
      <c r="E39" s="38" t="s">
        <v>92</v>
      </c>
      <c r="F39" s="38" t="s">
        <v>69</v>
      </c>
      <c r="G39" s="38" t="s">
        <v>92</v>
      </c>
      <c r="H39" s="39" t="s">
        <v>168</v>
      </c>
      <c r="I39" s="39" t="s">
        <v>257</v>
      </c>
      <c r="J39" s="38" t="s">
        <v>88</v>
      </c>
      <c r="K39" s="38" t="s">
        <v>31</v>
      </c>
      <c r="L39" s="38" t="s">
        <v>21</v>
      </c>
      <c r="M39" s="43">
        <v>10</v>
      </c>
      <c r="N39" s="40">
        <f t="shared" si="0"/>
        <v>5.1259999999999994</v>
      </c>
      <c r="O39" s="40">
        <v>1.444</v>
      </c>
      <c r="P39" s="40">
        <v>3.6819999999999999</v>
      </c>
      <c r="Q39" s="41">
        <v>43466</v>
      </c>
      <c r="R39" s="38" t="s">
        <v>27</v>
      </c>
      <c r="S39" s="38" t="s">
        <v>90</v>
      </c>
      <c r="T39" s="38" t="s">
        <v>89</v>
      </c>
      <c r="U39" s="38" t="s">
        <v>89</v>
      </c>
      <c r="V39" s="42"/>
      <c r="W39" s="42"/>
      <c r="X39" s="42"/>
    </row>
    <row r="40" spans="1:24" s="32" customFormat="1" ht="15" customHeight="1" x14ac:dyDescent="0.2">
      <c r="A40" s="38">
        <v>31</v>
      </c>
      <c r="B40" s="38" t="s">
        <v>164</v>
      </c>
      <c r="C40" s="38" t="s">
        <v>28</v>
      </c>
      <c r="D40" s="39" t="s">
        <v>37</v>
      </c>
      <c r="E40" s="38" t="s">
        <v>169</v>
      </c>
      <c r="F40" s="38" t="s">
        <v>58</v>
      </c>
      <c r="G40" s="38" t="s">
        <v>59</v>
      </c>
      <c r="H40" s="39" t="s">
        <v>170</v>
      </c>
      <c r="I40" s="39" t="s">
        <v>245</v>
      </c>
      <c r="J40" s="38" t="s">
        <v>88</v>
      </c>
      <c r="K40" s="38" t="s">
        <v>31</v>
      </c>
      <c r="L40" s="38" t="s">
        <v>21</v>
      </c>
      <c r="M40" s="43">
        <v>8</v>
      </c>
      <c r="N40" s="40">
        <f t="shared" si="0"/>
        <v>0.23399999999999999</v>
      </c>
      <c r="O40" s="40">
        <v>0.06</v>
      </c>
      <c r="P40" s="40">
        <v>0.17399999999999999</v>
      </c>
      <c r="Q40" s="41">
        <v>43466</v>
      </c>
      <c r="R40" s="38" t="s">
        <v>27</v>
      </c>
      <c r="S40" s="38" t="s">
        <v>90</v>
      </c>
      <c r="T40" s="38" t="s">
        <v>89</v>
      </c>
      <c r="U40" s="38" t="s">
        <v>89</v>
      </c>
      <c r="V40" s="42"/>
      <c r="W40" s="42"/>
      <c r="X40" s="42"/>
    </row>
    <row r="41" spans="1:24" s="31" customFormat="1" ht="15" customHeight="1" x14ac:dyDescent="0.2">
      <c r="A41" s="38">
        <v>32</v>
      </c>
      <c r="B41" s="15" t="s">
        <v>171</v>
      </c>
      <c r="C41" s="15" t="s">
        <v>28</v>
      </c>
      <c r="D41" s="29" t="s">
        <v>28</v>
      </c>
      <c r="E41" s="15" t="s">
        <v>92</v>
      </c>
      <c r="F41" s="15" t="s">
        <v>69</v>
      </c>
      <c r="G41" s="15" t="s">
        <v>92</v>
      </c>
      <c r="H41" s="29" t="s">
        <v>172</v>
      </c>
      <c r="I41" s="29">
        <v>79068</v>
      </c>
      <c r="J41" s="15" t="s">
        <v>88</v>
      </c>
      <c r="K41" s="15" t="s">
        <v>31</v>
      </c>
      <c r="L41" s="15" t="s">
        <v>21</v>
      </c>
      <c r="M41" s="44">
        <v>30</v>
      </c>
      <c r="N41" s="40">
        <f t="shared" si="0"/>
        <v>42.903999999999996</v>
      </c>
      <c r="O41" s="30">
        <v>13.352</v>
      </c>
      <c r="P41" s="30">
        <v>29.552</v>
      </c>
      <c r="Q41" s="41">
        <v>43466</v>
      </c>
      <c r="R41" s="38" t="s">
        <v>27</v>
      </c>
      <c r="S41" s="38" t="s">
        <v>90</v>
      </c>
      <c r="T41" s="15" t="s">
        <v>89</v>
      </c>
      <c r="U41" s="15" t="s">
        <v>89</v>
      </c>
      <c r="V41" s="42"/>
      <c r="W41" s="42"/>
      <c r="X41" s="42"/>
    </row>
    <row r="42" spans="1:24" s="31" customFormat="1" ht="15" customHeight="1" x14ac:dyDescent="0.2">
      <c r="A42" s="38">
        <v>33</v>
      </c>
      <c r="B42" s="15" t="s">
        <v>173</v>
      </c>
      <c r="C42" s="15" t="s">
        <v>28</v>
      </c>
      <c r="D42" s="29" t="s">
        <v>174</v>
      </c>
      <c r="E42" s="15" t="s">
        <v>59</v>
      </c>
      <c r="F42" s="15" t="s">
        <v>58</v>
      </c>
      <c r="G42" s="15" t="s">
        <v>59</v>
      </c>
      <c r="H42" s="29" t="s">
        <v>175</v>
      </c>
      <c r="I42" s="29" t="s">
        <v>267</v>
      </c>
      <c r="J42" s="15" t="s">
        <v>88</v>
      </c>
      <c r="K42" s="15" t="s">
        <v>31</v>
      </c>
      <c r="L42" s="15" t="s">
        <v>21</v>
      </c>
      <c r="M42" s="44">
        <v>10</v>
      </c>
      <c r="N42" s="40">
        <f t="shared" si="0"/>
        <v>70.346000000000004</v>
      </c>
      <c r="O42" s="30">
        <v>19.082000000000001</v>
      </c>
      <c r="P42" s="30">
        <v>51.264000000000003</v>
      </c>
      <c r="Q42" s="41">
        <v>43466</v>
      </c>
      <c r="R42" s="38" t="s">
        <v>27</v>
      </c>
      <c r="S42" s="38" t="s">
        <v>90</v>
      </c>
      <c r="T42" s="15" t="s">
        <v>89</v>
      </c>
      <c r="U42" s="15" t="s">
        <v>89</v>
      </c>
      <c r="V42" s="42"/>
      <c r="W42" s="42"/>
      <c r="X42" s="42"/>
    </row>
    <row r="43" spans="1:24" s="32" customFormat="1" ht="15" customHeight="1" x14ac:dyDescent="0.2">
      <c r="A43" s="38">
        <v>34</v>
      </c>
      <c r="B43" s="38" t="s">
        <v>176</v>
      </c>
      <c r="C43" s="38" t="s">
        <v>28</v>
      </c>
      <c r="D43" s="39" t="s">
        <v>177</v>
      </c>
      <c r="E43" s="38" t="s">
        <v>59</v>
      </c>
      <c r="F43" s="38" t="s">
        <v>58</v>
      </c>
      <c r="G43" s="38" t="s">
        <v>59</v>
      </c>
      <c r="H43" s="39" t="s">
        <v>178</v>
      </c>
      <c r="I43" s="39" t="s">
        <v>213</v>
      </c>
      <c r="J43" s="38" t="s">
        <v>88</v>
      </c>
      <c r="K43" s="38" t="s">
        <v>31</v>
      </c>
      <c r="L43" s="38" t="s">
        <v>21</v>
      </c>
      <c r="M43" s="43">
        <v>25</v>
      </c>
      <c r="N43" s="40">
        <f t="shared" si="0"/>
        <v>50.884</v>
      </c>
      <c r="O43" s="40">
        <v>14.3</v>
      </c>
      <c r="P43" s="40">
        <v>36.584000000000003</v>
      </c>
      <c r="Q43" s="41">
        <v>43466</v>
      </c>
      <c r="R43" s="38" t="s">
        <v>27</v>
      </c>
      <c r="S43" s="38" t="s">
        <v>90</v>
      </c>
      <c r="T43" s="38" t="s">
        <v>89</v>
      </c>
      <c r="U43" s="38" t="s">
        <v>89</v>
      </c>
      <c r="V43" s="42"/>
      <c r="W43" s="42"/>
      <c r="X43" s="42"/>
    </row>
    <row r="44" spans="1:24" s="32" customFormat="1" ht="15" customHeight="1" x14ac:dyDescent="0.2">
      <c r="A44" s="38">
        <v>35</v>
      </c>
      <c r="B44" s="38" t="s">
        <v>179</v>
      </c>
      <c r="C44" s="38" t="s">
        <v>28</v>
      </c>
      <c r="D44" s="39" t="s">
        <v>180</v>
      </c>
      <c r="E44" s="38" t="s">
        <v>132</v>
      </c>
      <c r="F44" s="38" t="s">
        <v>58</v>
      </c>
      <c r="G44" s="38" t="s">
        <v>59</v>
      </c>
      <c r="H44" s="39" t="s">
        <v>181</v>
      </c>
      <c r="I44" s="39">
        <v>80776568</v>
      </c>
      <c r="J44" s="38" t="s">
        <v>88</v>
      </c>
      <c r="K44" s="38" t="s">
        <v>31</v>
      </c>
      <c r="L44" s="38" t="s">
        <v>21</v>
      </c>
      <c r="M44" s="43">
        <v>1</v>
      </c>
      <c r="N44" s="40">
        <f t="shared" si="0"/>
        <v>0.28000000000000003</v>
      </c>
      <c r="O44" s="40">
        <v>0.09</v>
      </c>
      <c r="P44" s="40">
        <v>0.19</v>
      </c>
      <c r="Q44" s="41">
        <v>43466</v>
      </c>
      <c r="R44" s="38" t="s">
        <v>27</v>
      </c>
      <c r="S44" s="38" t="s">
        <v>90</v>
      </c>
      <c r="T44" s="38" t="s">
        <v>89</v>
      </c>
      <c r="U44" s="38" t="s">
        <v>89</v>
      </c>
      <c r="V44" s="42"/>
      <c r="W44" s="42"/>
      <c r="X44" s="42"/>
    </row>
    <row r="45" spans="1:24" s="31" customFormat="1" ht="15" customHeight="1" x14ac:dyDescent="0.2">
      <c r="A45" s="38">
        <v>36</v>
      </c>
      <c r="B45" s="15" t="s">
        <v>182</v>
      </c>
      <c r="C45" s="15" t="s">
        <v>28</v>
      </c>
      <c r="D45" s="29" t="s">
        <v>269</v>
      </c>
      <c r="E45" s="15" t="s">
        <v>169</v>
      </c>
      <c r="F45" s="15" t="s">
        <v>58</v>
      </c>
      <c r="G45" s="15" t="s">
        <v>59</v>
      </c>
      <c r="H45" s="29" t="s">
        <v>183</v>
      </c>
      <c r="I45" s="29" t="s">
        <v>270</v>
      </c>
      <c r="J45" s="15" t="s">
        <v>88</v>
      </c>
      <c r="K45" s="15" t="s">
        <v>31</v>
      </c>
      <c r="L45" s="15" t="s">
        <v>21</v>
      </c>
      <c r="M45" s="44">
        <v>7</v>
      </c>
      <c r="N45" s="40">
        <f t="shared" si="0"/>
        <v>0.12000000000000001</v>
      </c>
      <c r="O45" s="30">
        <v>0.02</v>
      </c>
      <c r="P45" s="30">
        <v>0.1</v>
      </c>
      <c r="Q45" s="41">
        <v>43466</v>
      </c>
      <c r="R45" s="38" t="s">
        <v>27</v>
      </c>
      <c r="S45" s="38" t="s">
        <v>90</v>
      </c>
      <c r="T45" s="15" t="s">
        <v>89</v>
      </c>
      <c r="U45" s="15" t="s">
        <v>89</v>
      </c>
      <c r="V45" s="42"/>
      <c r="W45" s="42"/>
      <c r="X45" s="42"/>
    </row>
    <row r="46" spans="1:24" s="32" customFormat="1" ht="15" customHeight="1" x14ac:dyDescent="0.2">
      <c r="A46" s="38">
        <v>37</v>
      </c>
      <c r="B46" s="38" t="s">
        <v>126</v>
      </c>
      <c r="C46" s="38" t="s">
        <v>28</v>
      </c>
      <c r="D46" s="39">
        <v>5</v>
      </c>
      <c r="E46" s="38" t="s">
        <v>184</v>
      </c>
      <c r="F46" s="38" t="s">
        <v>58</v>
      </c>
      <c r="G46" s="38" t="s">
        <v>59</v>
      </c>
      <c r="H46" s="39" t="s">
        <v>185</v>
      </c>
      <c r="I46" s="39" t="s">
        <v>264</v>
      </c>
      <c r="J46" s="38" t="s">
        <v>88</v>
      </c>
      <c r="K46" s="38" t="s">
        <v>31</v>
      </c>
      <c r="L46" s="38" t="s">
        <v>22</v>
      </c>
      <c r="M46" s="43">
        <v>4</v>
      </c>
      <c r="N46" s="40">
        <f t="shared" si="0"/>
        <v>9.0960000000000001</v>
      </c>
      <c r="O46" s="40">
        <v>9.0960000000000001</v>
      </c>
      <c r="P46" s="40">
        <v>0</v>
      </c>
      <c r="Q46" s="41">
        <v>43466</v>
      </c>
      <c r="R46" s="38" t="s">
        <v>27</v>
      </c>
      <c r="S46" s="38" t="s">
        <v>90</v>
      </c>
      <c r="T46" s="38" t="s">
        <v>89</v>
      </c>
      <c r="U46" s="38" t="s">
        <v>89</v>
      </c>
      <c r="V46" s="42"/>
      <c r="W46" s="42"/>
      <c r="X46" s="42"/>
    </row>
    <row r="47" spans="1:24" s="32" customFormat="1" ht="15" customHeight="1" x14ac:dyDescent="0.2">
      <c r="A47" s="38">
        <v>38</v>
      </c>
      <c r="B47" s="38" t="s">
        <v>186</v>
      </c>
      <c r="C47" s="38" t="s">
        <v>28</v>
      </c>
      <c r="D47" s="39" t="s">
        <v>187</v>
      </c>
      <c r="E47" s="38" t="s">
        <v>59</v>
      </c>
      <c r="F47" s="38" t="s">
        <v>58</v>
      </c>
      <c r="G47" s="38" t="s">
        <v>59</v>
      </c>
      <c r="H47" s="39" t="s">
        <v>188</v>
      </c>
      <c r="I47" s="39" t="s">
        <v>256</v>
      </c>
      <c r="J47" s="38" t="s">
        <v>88</v>
      </c>
      <c r="K47" s="38" t="s">
        <v>31</v>
      </c>
      <c r="L47" s="38" t="s">
        <v>21</v>
      </c>
      <c r="M47" s="43">
        <v>9</v>
      </c>
      <c r="N47" s="40">
        <f t="shared" si="0"/>
        <v>15.138</v>
      </c>
      <c r="O47" s="40">
        <v>4.5220000000000002</v>
      </c>
      <c r="P47" s="40">
        <v>10.616</v>
      </c>
      <c r="Q47" s="41">
        <v>43466</v>
      </c>
      <c r="R47" s="38" t="s">
        <v>27</v>
      </c>
      <c r="S47" s="38" t="s">
        <v>90</v>
      </c>
      <c r="T47" s="38" t="s">
        <v>89</v>
      </c>
      <c r="U47" s="38" t="s">
        <v>89</v>
      </c>
      <c r="V47" s="42"/>
      <c r="W47" s="42"/>
      <c r="X47" s="42"/>
    </row>
    <row r="48" spans="1:24" s="32" customFormat="1" ht="15" customHeight="1" x14ac:dyDescent="0.2">
      <c r="A48" s="38">
        <v>39</v>
      </c>
      <c r="B48" s="38" t="s">
        <v>189</v>
      </c>
      <c r="C48" s="38" t="s">
        <v>28</v>
      </c>
      <c r="D48" s="39" t="s">
        <v>282</v>
      </c>
      <c r="E48" s="38" t="s">
        <v>52</v>
      </c>
      <c r="F48" s="38" t="s">
        <v>53</v>
      </c>
      <c r="G48" s="38" t="s">
        <v>52</v>
      </c>
      <c r="H48" s="39" t="s">
        <v>190</v>
      </c>
      <c r="I48" s="39" t="s">
        <v>283</v>
      </c>
      <c r="J48" s="38" t="s">
        <v>88</v>
      </c>
      <c r="K48" s="38" t="s">
        <v>31</v>
      </c>
      <c r="L48" s="38" t="s">
        <v>21</v>
      </c>
      <c r="M48" s="43">
        <v>7</v>
      </c>
      <c r="N48" s="40">
        <f t="shared" si="0"/>
        <v>9.1260000000000012</v>
      </c>
      <c r="O48" s="40">
        <v>2.8220000000000001</v>
      </c>
      <c r="P48" s="40">
        <v>6.3040000000000003</v>
      </c>
      <c r="Q48" s="41">
        <v>43466</v>
      </c>
      <c r="R48" s="38" t="s">
        <v>27</v>
      </c>
      <c r="S48" s="38" t="s">
        <v>90</v>
      </c>
      <c r="T48" s="38" t="s">
        <v>89</v>
      </c>
      <c r="U48" s="38" t="s">
        <v>89</v>
      </c>
      <c r="V48" s="42"/>
      <c r="W48" s="42"/>
      <c r="X48" s="42"/>
    </row>
    <row r="49" spans="1:24" s="32" customFormat="1" ht="15" customHeight="1" x14ac:dyDescent="0.2">
      <c r="A49" s="38">
        <v>40</v>
      </c>
      <c r="B49" s="38" t="s">
        <v>191</v>
      </c>
      <c r="C49" s="38" t="s">
        <v>192</v>
      </c>
      <c r="D49" s="39" t="s">
        <v>193</v>
      </c>
      <c r="E49" s="38" t="s">
        <v>52</v>
      </c>
      <c r="F49" s="38" t="s">
        <v>284</v>
      </c>
      <c r="G49" s="38" t="s">
        <v>52</v>
      </c>
      <c r="H49" s="39" t="s">
        <v>194</v>
      </c>
      <c r="I49" s="39" t="s">
        <v>285</v>
      </c>
      <c r="J49" s="38" t="s">
        <v>88</v>
      </c>
      <c r="K49" s="38" t="s">
        <v>31</v>
      </c>
      <c r="L49" s="38" t="s">
        <v>21</v>
      </c>
      <c r="M49" s="43">
        <v>0.5</v>
      </c>
      <c r="N49" s="40">
        <f t="shared" si="0"/>
        <v>0.70000000000000007</v>
      </c>
      <c r="O49" s="40">
        <v>0.13800000000000001</v>
      </c>
      <c r="P49" s="40">
        <v>0.56200000000000006</v>
      </c>
      <c r="Q49" s="41">
        <v>43466</v>
      </c>
      <c r="R49" s="38" t="s">
        <v>27</v>
      </c>
      <c r="S49" s="38" t="s">
        <v>90</v>
      </c>
      <c r="T49" s="38" t="s">
        <v>89</v>
      </c>
      <c r="U49" s="38" t="s">
        <v>89</v>
      </c>
      <c r="V49" s="42"/>
      <c r="W49" s="42"/>
      <c r="X49" s="42"/>
    </row>
    <row r="50" spans="1:24" s="31" customFormat="1" ht="15" customHeight="1" x14ac:dyDescent="0.2">
      <c r="A50" s="38">
        <v>41</v>
      </c>
      <c r="B50" s="15" t="s">
        <v>191</v>
      </c>
      <c r="C50" s="15" t="s">
        <v>192</v>
      </c>
      <c r="D50" s="29" t="s">
        <v>195</v>
      </c>
      <c r="E50" s="15" t="s">
        <v>52</v>
      </c>
      <c r="F50" s="15" t="s">
        <v>86</v>
      </c>
      <c r="G50" s="15" t="s">
        <v>54</v>
      </c>
      <c r="H50" s="29" t="s">
        <v>196</v>
      </c>
      <c r="I50" s="29" t="s">
        <v>233</v>
      </c>
      <c r="J50" s="15" t="s">
        <v>88</v>
      </c>
      <c r="K50" s="15" t="s">
        <v>31</v>
      </c>
      <c r="L50" s="15" t="s">
        <v>21</v>
      </c>
      <c r="M50" s="44">
        <v>0.5</v>
      </c>
      <c r="N50" s="40">
        <f t="shared" si="0"/>
        <v>0.23399999999999999</v>
      </c>
      <c r="O50" s="30">
        <v>0.06</v>
      </c>
      <c r="P50" s="30">
        <v>0.17399999999999999</v>
      </c>
      <c r="Q50" s="41">
        <v>43466</v>
      </c>
      <c r="R50" s="38" t="s">
        <v>27</v>
      </c>
      <c r="S50" s="38" t="s">
        <v>90</v>
      </c>
      <c r="T50" s="15" t="s">
        <v>89</v>
      </c>
      <c r="U50" s="15" t="s">
        <v>89</v>
      </c>
      <c r="V50" s="42"/>
      <c r="W50" s="42"/>
      <c r="X50" s="42"/>
    </row>
    <row r="51" spans="1:24" s="32" customFormat="1" ht="15" customHeight="1" x14ac:dyDescent="0.2">
      <c r="A51" s="38">
        <v>42</v>
      </c>
      <c r="B51" s="38" t="s">
        <v>134</v>
      </c>
      <c r="C51" s="38" t="s">
        <v>28</v>
      </c>
      <c r="D51" s="39" t="s">
        <v>197</v>
      </c>
      <c r="E51" s="38" t="s">
        <v>52</v>
      </c>
      <c r="F51" s="38" t="s">
        <v>53</v>
      </c>
      <c r="G51" s="38" t="s">
        <v>52</v>
      </c>
      <c r="H51" s="39" t="s">
        <v>198</v>
      </c>
      <c r="I51" s="39" t="s">
        <v>286</v>
      </c>
      <c r="J51" s="38" t="s">
        <v>88</v>
      </c>
      <c r="K51" s="38" t="s">
        <v>31</v>
      </c>
      <c r="L51" s="38" t="s">
        <v>21</v>
      </c>
      <c r="M51" s="43">
        <v>7</v>
      </c>
      <c r="N51" s="40">
        <f t="shared" si="0"/>
        <v>0.39200000000000002</v>
      </c>
      <c r="O51" s="40">
        <v>9.4E-2</v>
      </c>
      <c r="P51" s="40">
        <v>0.29799999999999999</v>
      </c>
      <c r="Q51" s="41">
        <v>43466</v>
      </c>
      <c r="R51" s="38" t="s">
        <v>27</v>
      </c>
      <c r="S51" s="38" t="s">
        <v>90</v>
      </c>
      <c r="T51" s="38" t="s">
        <v>89</v>
      </c>
      <c r="U51" s="38" t="s">
        <v>89</v>
      </c>
      <c r="V51" s="42"/>
      <c r="W51" s="42"/>
      <c r="X51" s="42"/>
    </row>
    <row r="52" spans="1:24" s="32" customFormat="1" ht="11.25" x14ac:dyDescent="0.2">
      <c r="A52" s="38">
        <v>43</v>
      </c>
      <c r="B52" s="38" t="s">
        <v>199</v>
      </c>
      <c r="C52" s="38" t="s">
        <v>28</v>
      </c>
      <c r="D52" s="39" t="s">
        <v>287</v>
      </c>
      <c r="E52" s="38" t="s">
        <v>92</v>
      </c>
      <c r="F52" s="38" t="s">
        <v>200</v>
      </c>
      <c r="G52" s="38" t="s">
        <v>92</v>
      </c>
      <c r="H52" s="39" t="s">
        <v>201</v>
      </c>
      <c r="I52" s="39" t="s">
        <v>293</v>
      </c>
      <c r="J52" s="38" t="s">
        <v>88</v>
      </c>
      <c r="K52" s="38" t="s">
        <v>31</v>
      </c>
      <c r="L52" s="38" t="s">
        <v>8</v>
      </c>
      <c r="M52" s="49">
        <v>3.5</v>
      </c>
      <c r="N52" s="40">
        <f t="shared" si="0"/>
        <v>0</v>
      </c>
      <c r="O52" s="40">
        <v>0</v>
      </c>
      <c r="P52" s="40">
        <v>0</v>
      </c>
      <c r="Q52" s="41">
        <v>43466</v>
      </c>
      <c r="R52" s="38" t="s">
        <v>27</v>
      </c>
      <c r="S52" s="38" t="s">
        <v>90</v>
      </c>
      <c r="T52" s="38" t="s">
        <v>89</v>
      </c>
      <c r="U52" s="38" t="s">
        <v>89</v>
      </c>
      <c r="V52" s="42"/>
      <c r="W52" s="42"/>
      <c r="X52" s="42"/>
    </row>
    <row r="53" spans="1:24" s="31" customFormat="1" ht="15" customHeight="1" x14ac:dyDescent="0.2">
      <c r="A53" s="38">
        <v>44</v>
      </c>
      <c r="B53" s="15" t="s">
        <v>179</v>
      </c>
      <c r="C53" s="15" t="s">
        <v>28</v>
      </c>
      <c r="D53" s="29" t="s">
        <v>202</v>
      </c>
      <c r="E53" s="15" t="s">
        <v>203</v>
      </c>
      <c r="F53" s="15" t="s">
        <v>58</v>
      </c>
      <c r="G53" s="15" t="s">
        <v>59</v>
      </c>
      <c r="H53" s="29" t="s">
        <v>204</v>
      </c>
      <c r="I53" s="29" t="s">
        <v>294</v>
      </c>
      <c r="J53" s="15" t="s">
        <v>88</v>
      </c>
      <c r="K53" s="15" t="s">
        <v>31</v>
      </c>
      <c r="L53" s="15" t="s">
        <v>21</v>
      </c>
      <c r="M53" s="44">
        <v>3</v>
      </c>
      <c r="N53" s="40">
        <f t="shared" si="0"/>
        <v>0.72399999999999998</v>
      </c>
      <c r="O53" s="30">
        <v>0.13400000000000001</v>
      </c>
      <c r="P53" s="30">
        <v>0.59</v>
      </c>
      <c r="Q53" s="41">
        <v>43466</v>
      </c>
      <c r="R53" s="38" t="s">
        <v>27</v>
      </c>
      <c r="S53" s="38" t="s">
        <v>90</v>
      </c>
      <c r="T53" s="15" t="s">
        <v>89</v>
      </c>
      <c r="U53" s="15" t="s">
        <v>89</v>
      </c>
      <c r="V53" s="42"/>
      <c r="W53" s="42"/>
      <c r="X53" s="42"/>
    </row>
    <row r="54" spans="1:24" s="31" customFormat="1" ht="15" customHeight="1" x14ac:dyDescent="0.2">
      <c r="A54" s="38">
        <v>45</v>
      </c>
      <c r="B54" s="15" t="s">
        <v>278</v>
      </c>
      <c r="C54" s="15"/>
      <c r="D54" s="29" t="s">
        <v>279</v>
      </c>
      <c r="E54" s="15" t="s">
        <v>72</v>
      </c>
      <c r="F54" s="15" t="s">
        <v>73</v>
      </c>
      <c r="G54" s="15" t="s">
        <v>72</v>
      </c>
      <c r="H54" s="29" t="s">
        <v>280</v>
      </c>
      <c r="I54" s="29" t="s">
        <v>281</v>
      </c>
      <c r="J54" s="15" t="s">
        <v>88</v>
      </c>
      <c r="K54" s="15" t="s">
        <v>31</v>
      </c>
      <c r="L54" s="15" t="s">
        <v>21</v>
      </c>
      <c r="M54" s="44">
        <v>17</v>
      </c>
      <c r="N54" s="40">
        <f t="shared" si="0"/>
        <v>0.56600000000000006</v>
      </c>
      <c r="O54" s="30">
        <v>5.1999999999999998E-2</v>
      </c>
      <c r="P54" s="30">
        <v>0.51400000000000001</v>
      </c>
      <c r="Q54" s="41">
        <v>43831</v>
      </c>
      <c r="R54" s="38" t="s">
        <v>223</v>
      </c>
      <c r="S54" s="38" t="s">
        <v>305</v>
      </c>
      <c r="T54" s="15" t="s">
        <v>89</v>
      </c>
      <c r="U54" s="15" t="s">
        <v>89</v>
      </c>
      <c r="V54" s="42"/>
      <c r="W54" s="42"/>
      <c r="X54" s="42"/>
    </row>
    <row r="55" spans="1:24" s="31" customFormat="1" ht="15" customHeight="1" x14ac:dyDescent="0.2">
      <c r="A55" s="38">
        <v>51</v>
      </c>
      <c r="B55" s="15" t="s">
        <v>111</v>
      </c>
      <c r="C55" s="15" t="s">
        <v>28</v>
      </c>
      <c r="D55" s="29" t="s">
        <v>34</v>
      </c>
      <c r="E55" s="15" t="s">
        <v>92</v>
      </c>
      <c r="F55" s="15" t="s">
        <v>58</v>
      </c>
      <c r="G55" s="15" t="s">
        <v>59</v>
      </c>
      <c r="H55" s="29" t="s">
        <v>218</v>
      </c>
      <c r="I55" s="29" t="s">
        <v>222</v>
      </c>
      <c r="J55" s="38" t="s">
        <v>88</v>
      </c>
      <c r="K55" s="15" t="s">
        <v>31</v>
      </c>
      <c r="L55" s="15" t="s">
        <v>22</v>
      </c>
      <c r="M55" s="44" t="s">
        <v>28</v>
      </c>
      <c r="N55" s="40">
        <f t="shared" si="0"/>
        <v>6.4000000000000001E-2</v>
      </c>
      <c r="O55" s="30">
        <v>6.4000000000000001E-2</v>
      </c>
      <c r="P55" s="30">
        <v>0</v>
      </c>
      <c r="Q55" s="14">
        <v>43466</v>
      </c>
      <c r="R55" s="15" t="s">
        <v>27</v>
      </c>
      <c r="S55" s="38" t="s">
        <v>90</v>
      </c>
      <c r="T55" s="38" t="s">
        <v>89</v>
      </c>
      <c r="U55" s="15" t="s">
        <v>89</v>
      </c>
      <c r="V55" s="42"/>
      <c r="W55" s="42"/>
      <c r="X55" s="42"/>
    </row>
    <row r="56" spans="1:24" s="26" customFormat="1" ht="15" customHeight="1" x14ac:dyDescent="0.2">
      <c r="A56" s="38">
        <v>53</v>
      </c>
      <c r="B56" s="19" t="s">
        <v>226</v>
      </c>
      <c r="C56" s="19"/>
      <c r="D56" s="25" t="s">
        <v>227</v>
      </c>
      <c r="E56" s="19" t="s">
        <v>66</v>
      </c>
      <c r="F56" s="15" t="s">
        <v>58</v>
      </c>
      <c r="G56" s="15" t="s">
        <v>59</v>
      </c>
      <c r="H56" s="25" t="s">
        <v>219</v>
      </c>
      <c r="I56" s="25" t="s">
        <v>228</v>
      </c>
      <c r="J56" s="38" t="s">
        <v>88</v>
      </c>
      <c r="K56" s="15" t="s">
        <v>31</v>
      </c>
      <c r="L56" s="15" t="s">
        <v>8</v>
      </c>
      <c r="M56" s="45">
        <v>1</v>
      </c>
      <c r="N56" s="40">
        <f t="shared" si="0"/>
        <v>1.1419999999999999</v>
      </c>
      <c r="O56" s="27">
        <v>1.1419999999999999</v>
      </c>
      <c r="P56" s="27">
        <v>0</v>
      </c>
      <c r="Q56" s="20">
        <v>43466</v>
      </c>
      <c r="R56" s="19" t="s">
        <v>27</v>
      </c>
      <c r="S56" s="38" t="s">
        <v>90</v>
      </c>
      <c r="T56" s="19" t="s">
        <v>89</v>
      </c>
      <c r="U56" s="19" t="s">
        <v>89</v>
      </c>
      <c r="V56" s="42"/>
      <c r="W56" s="42"/>
      <c r="X56" s="42"/>
    </row>
    <row r="57" spans="1:24" s="31" customFormat="1" ht="15" customHeight="1" x14ac:dyDescent="0.2">
      <c r="A57" s="38">
        <v>54</v>
      </c>
      <c r="B57" s="15" t="s">
        <v>308</v>
      </c>
      <c r="C57" s="15"/>
      <c r="D57" s="29" t="s">
        <v>224</v>
      </c>
      <c r="E57" s="15" t="s">
        <v>162</v>
      </c>
      <c r="F57" s="15" t="s">
        <v>58</v>
      </c>
      <c r="G57" s="15" t="s">
        <v>59</v>
      </c>
      <c r="H57" s="29" t="s">
        <v>220</v>
      </c>
      <c r="I57" s="29" t="s">
        <v>225</v>
      </c>
      <c r="J57" s="38" t="s">
        <v>88</v>
      </c>
      <c r="K57" s="15" t="s">
        <v>31</v>
      </c>
      <c r="L57" s="15" t="s">
        <v>21</v>
      </c>
      <c r="M57" s="44">
        <v>8</v>
      </c>
      <c r="N57" s="40">
        <f t="shared" si="0"/>
        <v>2.194</v>
      </c>
      <c r="O57" s="30">
        <v>0.42399999999999999</v>
      </c>
      <c r="P57" s="30">
        <v>1.77</v>
      </c>
      <c r="Q57" s="14">
        <v>43466</v>
      </c>
      <c r="R57" s="15" t="s">
        <v>27</v>
      </c>
      <c r="S57" s="38" t="s">
        <v>90</v>
      </c>
      <c r="T57" s="38" t="s">
        <v>89</v>
      </c>
      <c r="U57" s="38" t="s">
        <v>89</v>
      </c>
      <c r="V57" s="42"/>
      <c r="W57" s="42"/>
      <c r="X57" s="42"/>
    </row>
    <row r="58" spans="1:24" s="31" customFormat="1" ht="15" customHeight="1" x14ac:dyDescent="0.2">
      <c r="A58" s="38">
        <v>46</v>
      </c>
      <c r="B58" s="15" t="s">
        <v>205</v>
      </c>
      <c r="C58" s="15" t="s">
        <v>28</v>
      </c>
      <c r="D58" s="29" t="s">
        <v>35</v>
      </c>
      <c r="E58" s="15" t="s">
        <v>92</v>
      </c>
      <c r="F58" s="15" t="s">
        <v>69</v>
      </c>
      <c r="G58" s="15" t="s">
        <v>92</v>
      </c>
      <c r="H58" s="29" t="s">
        <v>206</v>
      </c>
      <c r="I58" s="29" t="s">
        <v>296</v>
      </c>
      <c r="J58" s="15" t="s">
        <v>88</v>
      </c>
      <c r="K58" s="15" t="s">
        <v>31</v>
      </c>
      <c r="L58" s="15" t="s">
        <v>21</v>
      </c>
      <c r="M58" s="44">
        <v>30</v>
      </c>
      <c r="N58" s="40">
        <f t="shared" si="0"/>
        <v>26.396000000000001</v>
      </c>
      <c r="O58" s="30">
        <v>8.9</v>
      </c>
      <c r="P58" s="30">
        <v>17.495999999999999</v>
      </c>
      <c r="Q58" s="41">
        <v>43466</v>
      </c>
      <c r="R58" s="38" t="s">
        <v>27</v>
      </c>
      <c r="S58" s="38" t="s">
        <v>90</v>
      </c>
      <c r="T58" s="15" t="s">
        <v>89</v>
      </c>
      <c r="U58" s="15" t="s">
        <v>214</v>
      </c>
      <c r="V58" s="42"/>
      <c r="W58" s="42"/>
      <c r="X58" s="42"/>
    </row>
    <row r="59" spans="1:24" s="31" customFormat="1" ht="15" customHeight="1" x14ac:dyDescent="0.2">
      <c r="A59" s="38">
        <v>47</v>
      </c>
      <c r="B59" s="15" t="s">
        <v>32</v>
      </c>
      <c r="C59" s="15" t="s">
        <v>28</v>
      </c>
      <c r="D59" s="29" t="s">
        <v>298</v>
      </c>
      <c r="E59" s="15" t="s">
        <v>59</v>
      </c>
      <c r="F59" s="15" t="s">
        <v>58</v>
      </c>
      <c r="G59" s="15" t="s">
        <v>59</v>
      </c>
      <c r="H59" s="29" t="s">
        <v>207</v>
      </c>
      <c r="I59" s="29" t="s">
        <v>299</v>
      </c>
      <c r="J59" s="15" t="s">
        <v>88</v>
      </c>
      <c r="K59" s="15" t="s">
        <v>31</v>
      </c>
      <c r="L59" s="15" t="s">
        <v>21</v>
      </c>
      <c r="M59" s="44">
        <v>24</v>
      </c>
      <c r="N59" s="40">
        <f t="shared" si="0"/>
        <v>28.792000000000002</v>
      </c>
      <c r="O59" s="30">
        <v>10.523999999999999</v>
      </c>
      <c r="P59" s="30">
        <v>18.268000000000001</v>
      </c>
      <c r="Q59" s="41">
        <v>43466</v>
      </c>
      <c r="R59" s="38" t="s">
        <v>27</v>
      </c>
      <c r="S59" s="38" t="s">
        <v>90</v>
      </c>
      <c r="T59" s="15" t="s">
        <v>89</v>
      </c>
      <c r="U59" s="15" t="s">
        <v>300</v>
      </c>
      <c r="V59" s="42"/>
      <c r="W59" s="42"/>
      <c r="X59" s="42"/>
    </row>
    <row r="60" spans="1:24" s="32" customFormat="1" ht="15" customHeight="1" x14ac:dyDescent="0.2">
      <c r="A60" s="38">
        <v>48</v>
      </c>
      <c r="B60" s="15" t="s">
        <v>164</v>
      </c>
      <c r="C60" s="38" t="s">
        <v>28</v>
      </c>
      <c r="D60" s="39" t="s">
        <v>41</v>
      </c>
      <c r="E60" s="38" t="s">
        <v>66</v>
      </c>
      <c r="F60" s="38" t="s">
        <v>69</v>
      </c>
      <c r="G60" s="38" t="s">
        <v>59</v>
      </c>
      <c r="H60" s="39" t="s">
        <v>208</v>
      </c>
      <c r="I60" s="39">
        <v>70081165</v>
      </c>
      <c r="J60" s="38" t="s">
        <v>88</v>
      </c>
      <c r="K60" s="38" t="s">
        <v>31</v>
      </c>
      <c r="L60" s="38" t="s">
        <v>21</v>
      </c>
      <c r="M60" s="43">
        <v>8</v>
      </c>
      <c r="N60" s="40">
        <f t="shared" si="0"/>
        <v>13.484</v>
      </c>
      <c r="O60" s="40">
        <v>3.93</v>
      </c>
      <c r="P60" s="40">
        <v>9.5540000000000003</v>
      </c>
      <c r="Q60" s="41">
        <v>43466</v>
      </c>
      <c r="R60" s="38" t="s">
        <v>27</v>
      </c>
      <c r="S60" s="38" t="s">
        <v>90</v>
      </c>
      <c r="T60" s="38" t="s">
        <v>215</v>
      </c>
      <c r="U60" s="38" t="s">
        <v>215</v>
      </c>
      <c r="V60" s="42"/>
      <c r="W60" s="42"/>
      <c r="X60" s="42"/>
    </row>
    <row r="61" spans="1:24" s="32" customFormat="1" ht="15" customHeight="1" x14ac:dyDescent="0.2">
      <c r="A61" s="38">
        <v>49</v>
      </c>
      <c r="B61" s="38" t="s">
        <v>209</v>
      </c>
      <c r="C61" s="38" t="s">
        <v>28</v>
      </c>
      <c r="D61" s="39" t="s">
        <v>301</v>
      </c>
      <c r="E61" s="38" t="s">
        <v>72</v>
      </c>
      <c r="F61" s="38" t="s">
        <v>73</v>
      </c>
      <c r="G61" s="38" t="s">
        <v>72</v>
      </c>
      <c r="H61" s="39" t="s">
        <v>210</v>
      </c>
      <c r="I61" s="39" t="s">
        <v>302</v>
      </c>
      <c r="J61" s="38" t="s">
        <v>88</v>
      </c>
      <c r="K61" s="38" t="s">
        <v>31</v>
      </c>
      <c r="L61" s="38" t="s">
        <v>21</v>
      </c>
      <c r="M61" s="43">
        <v>38</v>
      </c>
      <c r="N61" s="40">
        <f t="shared" si="0"/>
        <v>29.671999999999997</v>
      </c>
      <c r="O61" s="40">
        <v>12.138</v>
      </c>
      <c r="P61" s="40">
        <v>17.533999999999999</v>
      </c>
      <c r="Q61" s="41">
        <v>43466</v>
      </c>
      <c r="R61" s="38" t="s">
        <v>27</v>
      </c>
      <c r="S61" s="38" t="s">
        <v>90</v>
      </c>
      <c r="T61" s="38" t="s">
        <v>89</v>
      </c>
      <c r="U61" s="38" t="s">
        <v>216</v>
      </c>
      <c r="V61" s="42"/>
      <c r="W61" s="42"/>
      <c r="X61" s="42"/>
    </row>
    <row r="62" spans="1:24" s="32" customFormat="1" ht="15" customHeight="1" x14ac:dyDescent="0.2">
      <c r="A62" s="38">
        <v>50</v>
      </c>
      <c r="B62" s="38" t="s">
        <v>32</v>
      </c>
      <c r="C62" s="38" t="s">
        <v>28</v>
      </c>
      <c r="D62" s="39">
        <v>34</v>
      </c>
      <c r="E62" s="38" t="s">
        <v>72</v>
      </c>
      <c r="F62" s="38" t="s">
        <v>73</v>
      </c>
      <c r="G62" s="38" t="s">
        <v>72</v>
      </c>
      <c r="H62" s="39" t="s">
        <v>211</v>
      </c>
      <c r="I62" s="39">
        <v>70800425</v>
      </c>
      <c r="J62" s="38" t="s">
        <v>88</v>
      </c>
      <c r="K62" s="38" t="s">
        <v>31</v>
      </c>
      <c r="L62" s="38" t="s">
        <v>21</v>
      </c>
      <c r="M62" s="43">
        <v>8</v>
      </c>
      <c r="N62" s="40">
        <f t="shared" si="0"/>
        <v>30.421999999999997</v>
      </c>
      <c r="O62" s="40">
        <v>12.215999999999999</v>
      </c>
      <c r="P62" s="40">
        <v>18.206</v>
      </c>
      <c r="Q62" s="41">
        <v>43466</v>
      </c>
      <c r="R62" s="38" t="s">
        <v>27</v>
      </c>
      <c r="S62" s="38" t="s">
        <v>90</v>
      </c>
      <c r="T62" s="38" t="s">
        <v>89</v>
      </c>
      <c r="U62" s="38" t="s">
        <v>304</v>
      </c>
      <c r="V62" s="42"/>
      <c r="W62" s="42"/>
      <c r="X62" s="42"/>
    </row>
    <row r="63" spans="1:24" s="32" customFormat="1" ht="15" customHeight="1" x14ac:dyDescent="0.2">
      <c r="A63" s="38">
        <v>55</v>
      </c>
      <c r="B63" s="38" t="s">
        <v>236</v>
      </c>
      <c r="C63" s="38"/>
      <c r="D63" s="39" t="s">
        <v>237</v>
      </c>
      <c r="E63" s="38" t="s">
        <v>92</v>
      </c>
      <c r="F63" s="38" t="s">
        <v>69</v>
      </c>
      <c r="G63" s="38" t="s">
        <v>92</v>
      </c>
      <c r="H63" s="39" t="s">
        <v>234</v>
      </c>
      <c r="I63" s="39" t="s">
        <v>235</v>
      </c>
      <c r="J63" s="38" t="s">
        <v>88</v>
      </c>
      <c r="K63" s="15" t="s">
        <v>31</v>
      </c>
      <c r="L63" s="38" t="s">
        <v>22</v>
      </c>
      <c r="M63" s="43">
        <v>3</v>
      </c>
      <c r="N63" s="40">
        <f t="shared" si="0"/>
        <v>9.6000000000000002E-2</v>
      </c>
      <c r="O63" s="40">
        <v>9.6000000000000002E-2</v>
      </c>
      <c r="P63" s="40">
        <v>0</v>
      </c>
      <c r="Q63" s="41">
        <v>43525</v>
      </c>
      <c r="R63" s="38" t="s">
        <v>223</v>
      </c>
      <c r="S63" s="38" t="s">
        <v>305</v>
      </c>
      <c r="T63" s="38" t="s">
        <v>89</v>
      </c>
      <c r="U63" s="38" t="s">
        <v>214</v>
      </c>
      <c r="V63" s="42"/>
      <c r="W63" s="42"/>
      <c r="X63" s="42"/>
    </row>
    <row r="65" spans="14:16" x14ac:dyDescent="0.25">
      <c r="N65" s="12"/>
      <c r="O65" s="12"/>
      <c r="P65" s="12"/>
    </row>
    <row r="66" spans="14:16" x14ac:dyDescent="0.25">
      <c r="N66" s="12"/>
      <c r="O66" s="12"/>
      <c r="P66" s="12"/>
    </row>
  </sheetData>
  <autoFilter ref="A9:U63"/>
  <mergeCells count="2">
    <mergeCell ref="A3:T3"/>
    <mergeCell ref="A5:T5"/>
  </mergeCells>
  <phoneticPr fontId="6" type="noConversion"/>
  <conditionalFormatting sqref="H10:H63">
    <cfRule type="duplicateValues" dxfId="1" priority="17"/>
  </conditionalFormatting>
  <conditionalFormatting sqref="A10:A63">
    <cfRule type="duplicateValues" dxfId="0" priority="19"/>
  </conditionalFormatting>
  <pageMargins left="0.7" right="0.7" top="0.75" bottom="0.75" header="0.3" footer="0.3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Podsumowanie</vt:lpstr>
      <vt:lpstr>Standardy jakościowe</vt:lpstr>
      <vt:lpstr>JednostkiOrganizacyjnePłatnicy</vt:lpstr>
      <vt:lpstr>Zużycie oświetlenie</vt:lpstr>
      <vt:lpstr>Zużycie obiekty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Joanna</cp:lastModifiedBy>
  <cp:lastPrinted>2018-11-14T10:30:07Z</cp:lastPrinted>
  <dcterms:created xsi:type="dcterms:W3CDTF">2016-09-05T08:18:04Z</dcterms:created>
  <dcterms:modified xsi:type="dcterms:W3CDTF">2018-11-14T10:30:10Z</dcterms:modified>
</cp:coreProperties>
</file>